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400" windowHeight="9720" activeTab="1"/>
  </bookViews>
  <sheets>
    <sheet name="доходы" sheetId="1" r:id="rId1"/>
    <sheet name="расходы" sheetId="2" r:id="rId2"/>
  </sheets>
  <definedNames>
    <definedName name="_xlnm.Print_Area" localSheetId="0">'доходы'!$A$1:$I$41</definedName>
    <definedName name="_xlnm.Print_Area" localSheetId="1">'расходы'!$A$1:$K$152</definedName>
  </definedNames>
  <calcPr fullCalcOnLoad="1"/>
</workbook>
</file>

<file path=xl/sharedStrings.xml><?xml version="1.0" encoding="utf-8"?>
<sst xmlns="http://schemas.openxmlformats.org/spreadsheetml/2006/main" count="579" uniqueCount="232">
  <si>
    <t>Код администратора</t>
  </si>
  <si>
    <t>Код источника доходов</t>
  </si>
  <si>
    <t>Наименование показателей</t>
  </si>
  <si>
    <t>000</t>
  </si>
  <si>
    <t>1 00 00000 00 0000 000</t>
  </si>
  <si>
    <t>182</t>
  </si>
  <si>
    <t>1 05 00000 00 0000 000</t>
  </si>
  <si>
    <t>НАЛОГИ  НА  СОВОКУПНЫЙ 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</si>
  <si>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</si>
  <si>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</si>
  <si>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</si>
  <si>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</si>
  <si>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</si>
  <si>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</si>
  <si>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949</t>
  </si>
  <si>
    <t>1 11 00000 00 0000 000</t>
  </si>
  <si>
    <t>1 11 05030 00 0000 120</t>
  </si>
  <si>
    <t>1 11 05033 03 0000 120</t>
  </si>
  <si>
    <t>1 16 00000 00 0000 000</t>
  </si>
  <si>
    <t xml:space="preserve">ШТРАФЫ,  САНКЦИИ,  ВОЗМЕЩЕНИЕ  УЩЕРБА 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</si>
  <si>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</si>
  <si>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</si>
  <si>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</si>
  <si>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2 02 03000 00 0000 151</t>
  </si>
  <si>
    <t>2 02 03024 03 0000 151</t>
  </si>
  <si>
    <t xml:space="preserve">949 </t>
  </si>
  <si>
    <t>2 02 03027 03 0100 151</t>
  </si>
  <si>
    <t>2 02 03027 03 0200 151</t>
  </si>
  <si>
    <t>Другие общегосударственные вопросы</t>
  </si>
  <si>
    <t>Дефицит ( профицит) бюджета</t>
  </si>
  <si>
    <t>Распределение дотаций на выравнивание бюджетной обеспеченности</t>
  </si>
  <si>
    <t>факт на 12 дек</t>
  </si>
  <si>
    <t xml:space="preserve">ДОХОДЫ ОТ ИСПОЛЬЗОВАНИЯ ИМУЩЕСТВА, НАХОДЯЩЕГОСЯ В ГОСУДАРСТВЕННОЙ И МУНИЦИПАЛЬНОЙ СОБСТВЕННОСТИ </t>
  </si>
  <si>
    <t>тыс.руб.</t>
  </si>
  <si>
    <t>Физическая культура и спорт</t>
  </si>
  <si>
    <t>Средства массовой информации</t>
  </si>
  <si>
    <t>ДОХОДЫ ОТ ОКАЗАНИЯ ПЛАТНЫХ УСЛУГ И КОМПЕНСАЦИИ ЗАТРАТ ГОСУДАРСТВА</t>
  </si>
  <si>
    <t>Субвенции бюджетам внутригородских муниципальных образований  Санкт-Петербурга  на вознаграждение, причитающееся приемному родителю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</si>
  <si>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</si>
  <si>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Налог взимаемый с налогоплательщиков, выбравших в качестве объекта налогообложения доходы, уменьшенные на величину расходов</t>
  </si>
  <si>
    <t>Код ГРБС</t>
  </si>
  <si>
    <t>Код раздела, подраздела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</si>
  <si>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</si>
  <si>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</si>
  <si>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</si>
  <si>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</si>
  <si>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0113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</si>
  <si>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</si>
  <si>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</si>
  <si>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</si>
  <si>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</si>
  <si>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</si>
  <si>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</si>
  <si>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</si>
  <si>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</si>
  <si>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</si>
  <si>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</si>
  <si>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</si>
  <si>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1000</t>
  </si>
  <si>
    <t>Социальная политика</t>
  </si>
  <si>
    <t>1100</t>
  </si>
  <si>
    <t>1200</t>
  </si>
  <si>
    <t>0100</t>
  </si>
  <si>
    <t>План</t>
  </si>
  <si>
    <t xml:space="preserve"> ДОХОДЫ, в том числе</t>
  </si>
  <si>
    <t>Налоговые доходы, в том числе</t>
  </si>
  <si>
    <t>Неналоговые доходы, в том числе</t>
  </si>
  <si>
    <t>1 05 01050 01 0000 110</t>
  </si>
  <si>
    <t>1 05 04000 02 0000 110</t>
  </si>
  <si>
    <t xml:space="preserve">1 13 00000 00 0000 000   </t>
  </si>
  <si>
    <t xml:space="preserve">1 13 02993 03 0100 130  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</si>
  <si>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</si>
  <si>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</si>
  <si>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0401</t>
  </si>
  <si>
    <t>Общеэкономические вопросы</t>
  </si>
  <si>
    <t>0503</t>
  </si>
  <si>
    <t>Благоустройство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</si>
  <si>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</si>
  <si>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</si>
  <si>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</si>
  <si>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</si>
  <si>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0801</t>
  </si>
  <si>
    <t>Культура</t>
  </si>
  <si>
    <t>1004</t>
  </si>
  <si>
    <t>Охрана семьи и детства</t>
  </si>
  <si>
    <t>1102</t>
  </si>
  <si>
    <t>Массовый спорт</t>
  </si>
  <si>
    <t>1202</t>
  </si>
  <si>
    <t>Периодическая печать и издательства</t>
  </si>
  <si>
    <t>0709</t>
  </si>
  <si>
    <t>Другие вопросы в области образования</t>
  </si>
  <si>
    <t>Субвенции бюджетам внутригородских муниципальных образований  Санкт-Петербурга 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</si>
  <si>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</si>
  <si>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Налог, взимаемый в связи с применением патентной системы налогообложения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</si>
  <si>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</si>
  <si>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</si>
  <si>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0111</t>
  </si>
  <si>
    <t>Резервные фонды</t>
  </si>
  <si>
    <t>Общегосударственные вопросы</t>
  </si>
  <si>
    <t>Прогнозируемый общий объем доходов и расходов бюджета, дефицит (профицит) бюджета</t>
  </si>
  <si>
    <t>тысяч рублей</t>
  </si>
  <si>
    <t>Наименование показателя</t>
  </si>
  <si>
    <t>Плановый период</t>
  </si>
  <si>
    <t>Доходы</t>
  </si>
  <si>
    <t>Расходы</t>
  </si>
  <si>
    <t>Дефицит (-) Профицит(+)</t>
  </si>
  <si>
    <t>2018г</t>
  </si>
  <si>
    <t>Муниципальный совет Муниципального образования муниципальный округ Невская застава</t>
  </si>
  <si>
    <t>Местная Администрация МО Невская застава</t>
  </si>
  <si>
    <t xml:space="preserve">Избирательная комиссия муниципального образования муниципальный округ Невская застава </t>
  </si>
  <si>
    <t>0107</t>
  </si>
  <si>
    <t>Культура, кинематография</t>
  </si>
  <si>
    <t>Итого расходов</t>
  </si>
  <si>
    <t>Код классификации доходов бюджета</t>
  </si>
  <si>
    <t>ДОХОДЫ</t>
  </si>
  <si>
    <t>Код целевой статьи</t>
  </si>
  <si>
    <t>Код группы, подгруппы вида расходов</t>
  </si>
  <si>
    <t>Обеспечение проведения выборов и референдумов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</si>
  <si>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</si>
  <si>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</si>
  <si>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</si>
  <si>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</si>
  <si>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</si>
  <si>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0200000050</t>
  </si>
  <si>
    <t>100</t>
  </si>
  <si>
    <t>120</t>
  </si>
  <si>
    <t>200</t>
  </si>
  <si>
    <t>240</t>
  </si>
  <si>
    <t xml:space="preserve">Глава муниципального образования </t>
  </si>
  <si>
    <t>0020000010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</si>
  <si>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</si>
  <si>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0020000020</t>
  </si>
  <si>
    <t>0020000021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</si>
  <si>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</si>
  <si>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0020000022</t>
  </si>
  <si>
    <t xml:space="preserve">Расходы по содержанию и обеспечению деятельности  представительного органа муниципального образования </t>
  </si>
  <si>
    <t>Иные бюджетные ассигнования</t>
  </si>
  <si>
    <t>Уплата налогов, сборов и иных платежей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</si>
  <si>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</si>
  <si>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0020000023</t>
  </si>
  <si>
    <t>0920000440</t>
  </si>
  <si>
    <t>800</t>
  </si>
  <si>
    <t>850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</si>
  <si>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</si>
  <si>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0020000030</t>
  </si>
  <si>
    <t>Глава местной администрации (исполнительно-распорядительного органа муниципального образования)</t>
  </si>
  <si>
    <t>0020000031</t>
  </si>
  <si>
    <t>Содержание и обеспечение деятельности местной администрации по решению вопросов местного значения</t>
  </si>
  <si>
    <t>0020000032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</si>
  <si>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</si>
  <si>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>00200G0850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</si>
  <si>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</si>
  <si>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09200G0100</t>
  </si>
  <si>
    <t>Резервный фонд Местной Администрации  МО Невская застава</t>
  </si>
  <si>
    <t>Резервные средства</t>
  </si>
  <si>
    <t>0700000060</t>
  </si>
  <si>
    <t>870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</si>
  <si>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</si>
  <si>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</si>
  <si>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7500000520</t>
  </si>
  <si>
    <t>7100000080</t>
  </si>
  <si>
    <t>5100000100</t>
  </si>
  <si>
    <t>3450000120</t>
  </si>
  <si>
    <t>7410000130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</si>
  <si>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</si>
  <si>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4280000180</t>
  </si>
  <si>
    <t>7200000490</t>
  </si>
  <si>
    <t>7300000530</t>
  </si>
  <si>
    <t>7700000561</t>
  </si>
  <si>
    <t>7700000562</t>
  </si>
  <si>
    <t>7800000200</t>
  </si>
  <si>
    <t>Социальное обеспечение и иные выплаты населению</t>
  </si>
  <si>
    <t>Публичные нормативные социальные выплаты гражданам</t>
  </si>
  <si>
    <t>5050000230</t>
  </si>
  <si>
    <t>300</t>
  </si>
  <si>
    <t>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</si>
  <si>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</si>
  <si>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</si>
  <si>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Социальные выплаты гражданам, кроме публичных нормативных социальных выплат</t>
  </si>
  <si>
    <t>51100G0860</t>
  </si>
  <si>
    <t>51100G0870</t>
  </si>
  <si>
    <t>320</t>
  </si>
  <si>
    <t>7900000240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</si>
  <si>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 </t>
    </r>
    <r>
      <rPr>
        <sz val="12"/>
        <rFont val="Times New Roman"/>
        <family val="1"/>
      </rPr>
      <t xml:space="preserve">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</si>
  <si>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4570000250</t>
  </si>
  <si>
    <t xml:space="preserve">Субвенции бюджетам бюджетной системы Российской Федерации </t>
  </si>
  <si>
    <t>2020г</t>
  </si>
  <si>
    <t>Минимальный налог, зачисляемый в бюджеты субъектов Российской Федерации (за налоговые периоды, истекшие до 1 января 2016 года)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</si>
  <si>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</si>
  <si>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5050000231</t>
  </si>
  <si>
    <t>Пенсионное обеспечение</t>
  </si>
  <si>
    <t>1001</t>
  </si>
  <si>
    <t>Расходы:    Объёмы бюджетных ассигнований по главным распорядителям бюджетных средств по разделам, подразделам, целевым статьям и видам  расходов классификации расходов бюджета                                          (тыс.руб.)</t>
  </si>
  <si>
    <t>Верхний предел муниципального долга по соостоянию на 1 января</t>
  </si>
  <si>
    <t>Безвозмездные поступления</t>
  </si>
  <si>
    <t>8000000190</t>
  </si>
  <si>
    <t>7440000170</t>
  </si>
  <si>
    <t>Среднесрочный финансовый план                                                                                                                                                    внутригородского муниципального образования муниципальный округ Невская застава                                                           на 2020-2022 годы</t>
  </si>
  <si>
    <t>2021г.</t>
  </si>
  <si>
    <t>2022г.</t>
  </si>
  <si>
    <t>Очередной финансовый
2020 год</t>
  </si>
  <si>
    <t>Первый год
планового периода 2021год</t>
  </si>
  <si>
    <t>Второй год
планового периода 2022год</t>
  </si>
  <si>
    <t>Первый год
планового периода 2021 год</t>
  </si>
  <si>
    <t>Второй год
планового периода 2022 год</t>
  </si>
  <si>
    <t xml:space="preserve">Социальное обеспечение </t>
  </si>
  <si>
    <t>1003</t>
  </si>
  <si>
    <t xml:space="preserve"> 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</si>
  <si>
    <t>8100000470</t>
  </si>
  <si>
    <t>Руководство и управление в сфере установленных функций органов местного самоуправления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</si>
  <si>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</si>
  <si>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Единый налог на вмененный доход для отдельных видов деятельности</t>
  </si>
  <si>
    <t xml:space="preserve">Приложение № 7 к постановлению                                            Местной Администрации МО Невская застава                                   от 30.10.2019 № 55-п  
</t>
  </si>
  <si>
    <t>2 02 30000 00 0000 150</t>
  </si>
  <si>
    <t>2 02 30024 03 0100 150</t>
  </si>
  <si>
    <t>2 02 30027 03 0100 150</t>
  </si>
  <si>
    <t>2 02 30027 03 0200 150</t>
  </si>
  <si>
    <t>2 02 30024 03 0200 150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</si>
  <si>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 проявлений  на территории муниципального образования МО Невская застава»: </t>
    </r>
    <r>
      <rPr>
        <sz val="14"/>
        <rFont val="Times New Roman"/>
        <family val="1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  </r>
  </si>
  <si>
    <r>
      <t xml:space="preserve">Ведомственная целевая программа  "Организация и осуществление мероприятий по защите населения и территорий от чрезвычайных ситуаций природного и техногенного характера": </t>
    </r>
    <r>
      <rPr>
        <sz val="14"/>
        <rFont val="Times New Roman"/>
        <family val="1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</si>
  <si>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</t>
  </si>
  <si>
    <r>
      <t xml:space="preserve">Ведомственная целевая программа "Благоустройство территории и охрана окружающей среды": </t>
    </r>
    <r>
      <rPr>
        <sz val="14"/>
        <rFont val="Times New Roman"/>
        <family val="1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</si>
  <si>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: </t>
    </r>
    <r>
      <rPr>
        <sz val="14"/>
        <rFont val="Times New Roman"/>
        <family val="1"/>
      </rPr>
      <t>расходы по охране окружающей среды в границах муниципального образования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</si>
  <si>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застава": расходы по участию в реализации мер по  профилактике  дорожно-транспортного травматизма на территории муниципального образования, включая размещение, содержание и ремонт искусственных дорожных неровностей</t>
  </si>
  <si>
    <t xml:space="preserve">Ведомственная целевая программа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  </t>
  </si>
  <si>
    <t xml:space="preserve">Ведомственная целевая программа "Организация и проведение досуговых мероприятий  для жителей МО Невская застава ": расходы по организации и проведению досуговых мероприятий для детей и подростков муниципального образования </t>
  </si>
  <si>
    <t>Муниципальная программа  "Военно-патриотическое воспитание граждан " : расходы по проведению работ по военно-патриотическому воспитанию граждан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</si>
  <si>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</si>
  <si>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 xml:space="preserve"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</t>
  </si>
  <si>
    <t xml:space="preserve">Ведомственная целевая программа "Организация и проведение досуговых мероприятий  для жителей МО Невская застава ":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</si>
  <si>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обрядов": расходы по организации  и проведению местных и участию в организации и проведении городских праздничных и иных зрелищных мероприятий, по сохранению местных традиций и обрядов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</si>
  <si>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</t>
    </r>
    <r>
      <rPr>
        <sz val="12"/>
        <rFont val="Times New Roman"/>
        <family val="1"/>
      </rPr>
      <t>: 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</si>
</sst>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"/>
    <numFmt numFmtId="179" formatCode="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172" fontId="3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3" fontId="5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49" fontId="2" fillId="0" borderId="13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Alignment="1">
      <alignment wrapText="1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8" fillId="0" borderId="13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2" fontId="5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2" fontId="3" fillId="0" borderId="22" xfId="0" applyNumberFormat="1" applyFont="1" applyFill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/>
    </xf>
    <xf numFmtId="172" fontId="51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9"/>
  <sheetViews>
    <sheetView view="pageBreakPreview" zoomScale="75" zoomScaleSheetLayoutView="75" zoomScalePageLayoutView="0" workbookViewId="0" topLeftCell="C22">
      <selection activeCell="C12" sqref="C12"/>
    </sheetView>
  </sheetViews>
  <sheetFormatPr defaultColWidth="9.00390625" defaultRowHeight="12.75"/>
  <cols>
    <col min="1" max="1" width="12.50390625" style="2" hidden="1" customWidth="1"/>
    <col min="2" max="2" width="30.00390625" style="2" hidden="1" customWidth="1"/>
    <col min="3" max="3" width="60.50390625" style="0" customWidth="1"/>
    <col min="4" max="4" width="27.125" style="14" customWidth="1"/>
    <col min="5" max="5" width="13.625" style="0" hidden="1" customWidth="1"/>
    <col min="6" max="6" width="18.50390625" style="47" customWidth="1"/>
    <col min="7" max="7" width="18.50390625" style="2" customWidth="1"/>
    <col min="8" max="8" width="4.375" style="2" hidden="1" customWidth="1"/>
    <col min="9" max="9" width="18.50390625" style="2" customWidth="1"/>
    <col min="12" max="12" width="14.875" style="0" customWidth="1"/>
  </cols>
  <sheetData>
    <row r="1" spans="5:9" ht="70.5" customHeight="1">
      <c r="E1" s="79"/>
      <c r="F1" s="155" t="s">
        <v>212</v>
      </c>
      <c r="G1" s="155"/>
      <c r="H1" s="155"/>
      <c r="I1" s="155"/>
    </row>
    <row r="3" spans="1:9" ht="62.25" customHeight="1">
      <c r="A3" s="148" t="s">
        <v>197</v>
      </c>
      <c r="B3" s="148"/>
      <c r="C3" s="148"/>
      <c r="D3" s="148"/>
      <c r="E3" s="148"/>
      <c r="F3" s="148"/>
      <c r="G3" s="148"/>
      <c r="H3" s="148"/>
      <c r="I3" s="148"/>
    </row>
    <row r="4" spans="1:9" ht="12.75" customHeight="1">
      <c r="A4" s="1"/>
      <c r="B4" s="1"/>
      <c r="C4" s="73"/>
      <c r="D4" s="75"/>
      <c r="E4" s="73"/>
      <c r="F4" s="46"/>
      <c r="G4" s="1"/>
      <c r="H4" s="1"/>
      <c r="I4" s="1"/>
    </row>
    <row r="5" spans="1:9" ht="12.75" customHeight="1">
      <c r="A5" s="1"/>
      <c r="B5" s="1"/>
      <c r="C5" s="75" t="s">
        <v>99</v>
      </c>
      <c r="D5" s="75"/>
      <c r="E5" s="73"/>
      <c r="F5" s="46"/>
      <c r="G5" s="1"/>
      <c r="H5" s="1"/>
      <c r="I5" s="1"/>
    </row>
    <row r="6" spans="1:8" ht="12.75" customHeight="1">
      <c r="A6" s="1"/>
      <c r="B6" s="1"/>
      <c r="C6" s="75"/>
      <c r="D6" s="75"/>
      <c r="E6" s="73"/>
      <c r="F6" s="1" t="s">
        <v>100</v>
      </c>
      <c r="G6" s="1"/>
      <c r="H6" s="1"/>
    </row>
    <row r="7" spans="1:9" ht="12.75" customHeight="1">
      <c r="A7" s="1"/>
      <c r="B7" s="1"/>
      <c r="C7" s="152" t="s">
        <v>101</v>
      </c>
      <c r="D7" s="153" t="s">
        <v>186</v>
      </c>
      <c r="E7" s="77"/>
      <c r="F7" s="154" t="s">
        <v>102</v>
      </c>
      <c r="G7" s="154"/>
      <c r="H7" s="78"/>
      <c r="I7" s="1"/>
    </row>
    <row r="8" spans="1:9" ht="12.75" customHeight="1">
      <c r="A8" s="1"/>
      <c r="B8" s="1"/>
      <c r="C8" s="152"/>
      <c r="D8" s="153"/>
      <c r="E8" s="74"/>
      <c r="F8" s="76" t="s">
        <v>198</v>
      </c>
      <c r="G8" s="137" t="s">
        <v>199</v>
      </c>
      <c r="H8" s="76" t="s">
        <v>106</v>
      </c>
      <c r="I8" s="1"/>
    </row>
    <row r="9" spans="1:9" ht="15.75" customHeight="1">
      <c r="A9" s="1"/>
      <c r="B9" s="1"/>
      <c r="C9" s="74" t="s">
        <v>103</v>
      </c>
      <c r="D9" s="80">
        <v>99600</v>
      </c>
      <c r="E9" s="81"/>
      <c r="F9" s="82">
        <v>117000</v>
      </c>
      <c r="G9" s="80">
        <v>122200</v>
      </c>
      <c r="H9" s="76"/>
      <c r="I9" s="1"/>
    </row>
    <row r="10" spans="1:9" ht="18" customHeight="1">
      <c r="A10" s="1"/>
      <c r="B10" s="1"/>
      <c r="C10" s="74" t="s">
        <v>104</v>
      </c>
      <c r="D10" s="80">
        <v>99700</v>
      </c>
      <c r="E10" s="74"/>
      <c r="F10" s="82">
        <v>117000</v>
      </c>
      <c r="G10" s="80">
        <v>122200</v>
      </c>
      <c r="H10" s="76"/>
      <c r="I10" s="1"/>
    </row>
    <row r="11" spans="1:9" ht="21" customHeight="1">
      <c r="A11" s="1"/>
      <c r="B11" s="1"/>
      <c r="C11" s="74" t="s">
        <v>105</v>
      </c>
      <c r="D11" s="80">
        <v>-100</v>
      </c>
      <c r="E11" s="74"/>
      <c r="F11" s="82">
        <v>0</v>
      </c>
      <c r="G11" s="80">
        <v>0</v>
      </c>
      <c r="H11" s="76"/>
      <c r="I11" s="1"/>
    </row>
    <row r="12" spans="1:9" ht="30.75" customHeight="1">
      <c r="A12" s="1"/>
      <c r="B12" s="1"/>
      <c r="C12" s="136" t="s">
        <v>193</v>
      </c>
      <c r="D12" s="80">
        <v>0</v>
      </c>
      <c r="E12" s="74"/>
      <c r="F12" s="82">
        <v>0</v>
      </c>
      <c r="G12" s="80">
        <v>0</v>
      </c>
      <c r="H12" s="76"/>
      <c r="I12" s="1"/>
    </row>
    <row r="13" spans="1:11" ht="66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4"/>
      <c r="K13" s="4"/>
    </row>
    <row r="14" spans="1:9" ht="17.25">
      <c r="A14" s="1"/>
      <c r="B14" s="1"/>
      <c r="C14" s="3" t="s">
        <v>114</v>
      </c>
      <c r="D14" s="53"/>
      <c r="E14" s="3"/>
      <c r="F14" s="37"/>
      <c r="G14" s="2" t="s">
        <v>63</v>
      </c>
      <c r="I14" s="2" t="s">
        <v>33</v>
      </c>
    </row>
    <row r="15" spans="1:9" ht="15.75" customHeight="1">
      <c r="A15" s="149" t="s">
        <v>0</v>
      </c>
      <c r="B15" s="151" t="s">
        <v>1</v>
      </c>
      <c r="C15" s="149" t="s">
        <v>2</v>
      </c>
      <c r="D15" s="146" t="s">
        <v>113</v>
      </c>
      <c r="E15" s="36"/>
      <c r="F15" s="146" t="s">
        <v>200</v>
      </c>
      <c r="G15" s="146" t="s">
        <v>201</v>
      </c>
      <c r="I15" s="146" t="s">
        <v>202</v>
      </c>
    </row>
    <row r="16" spans="1:9" ht="47.25" customHeight="1">
      <c r="A16" s="150"/>
      <c r="B16" s="151"/>
      <c r="C16" s="150"/>
      <c r="D16" s="147"/>
      <c r="E16" s="5" t="s">
        <v>31</v>
      </c>
      <c r="F16" s="147"/>
      <c r="G16" s="147"/>
      <c r="I16" s="147"/>
    </row>
    <row r="17" spans="1:9" s="9" customFormat="1" ht="21">
      <c r="A17" s="6" t="s">
        <v>3</v>
      </c>
      <c r="B17" s="7" t="s">
        <v>4</v>
      </c>
      <c r="C17" s="8" t="s">
        <v>64</v>
      </c>
      <c r="D17" s="32"/>
      <c r="E17" s="39" t="e">
        <f>E18+E26+E33+#REF!</f>
        <v>#REF!</v>
      </c>
      <c r="F17" s="39">
        <f>F18+F26+F33</f>
        <v>99600</v>
      </c>
      <c r="G17" s="39">
        <f>G18+G26+G33</f>
        <v>117000</v>
      </c>
      <c r="H17" s="39" t="e">
        <f>H18+H26+H33</f>
        <v>#REF!</v>
      </c>
      <c r="I17" s="39">
        <f>I18+I26+I33</f>
        <v>122200</v>
      </c>
    </row>
    <row r="18" spans="1:9" s="9" customFormat="1" ht="21">
      <c r="A18" s="6"/>
      <c r="B18" s="7"/>
      <c r="C18" s="32" t="s">
        <v>65</v>
      </c>
      <c r="D18" s="32"/>
      <c r="E18" s="40" t="e">
        <f>E19+#REF!+#REF!</f>
        <v>#REF!</v>
      </c>
      <c r="F18" s="40">
        <f>F19</f>
        <v>77252.6</v>
      </c>
      <c r="G18" s="40">
        <f>G19</f>
        <v>93934</v>
      </c>
      <c r="H18" s="40">
        <f>H19</f>
        <v>41420</v>
      </c>
      <c r="I18" s="40">
        <f>I19</f>
        <v>98274</v>
      </c>
    </row>
    <row r="19" spans="1:9" s="13" customFormat="1" ht="18">
      <c r="A19" s="6" t="s">
        <v>5</v>
      </c>
      <c r="B19" s="11" t="s">
        <v>6</v>
      </c>
      <c r="C19" s="32" t="s">
        <v>7</v>
      </c>
      <c r="D19" s="49" t="s">
        <v>6</v>
      </c>
      <c r="E19" s="40" t="e">
        <f>E20+#REF!</f>
        <v>#REF!</v>
      </c>
      <c r="F19" s="40">
        <f>F20+F25+F24</f>
        <v>77252.6</v>
      </c>
      <c r="G19" s="40">
        <f>G20+G25+G24</f>
        <v>93934</v>
      </c>
      <c r="H19" s="40">
        <f>H20+H25+H24</f>
        <v>41420</v>
      </c>
      <c r="I19" s="40">
        <f>I20+I25+I24</f>
        <v>98274</v>
      </c>
    </row>
    <row r="20" spans="1:10" s="14" customFormat="1" ht="30.75" customHeight="1">
      <c r="A20" s="33">
        <v>182</v>
      </c>
      <c r="B20" s="33" t="s">
        <v>8</v>
      </c>
      <c r="C20" s="34" t="s">
        <v>9</v>
      </c>
      <c r="D20" s="52" t="s">
        <v>8</v>
      </c>
      <c r="E20" s="35">
        <f>E21+E22</f>
        <v>5922.2</v>
      </c>
      <c r="F20" s="35">
        <f>SUM(F21:F23)</f>
        <v>42751.6</v>
      </c>
      <c r="G20" s="35">
        <f>SUM(G21:G23)</f>
        <v>89634</v>
      </c>
      <c r="H20" s="35">
        <f>SUM(H21:H23)</f>
        <v>9420</v>
      </c>
      <c r="I20" s="35">
        <f>SUM(I21:I23)</f>
        <v>92668</v>
      </c>
      <c r="J20" s="13"/>
    </row>
    <row r="21" spans="1:10" s="14" customFormat="1" ht="30.75">
      <c r="A21" s="11">
        <v>182</v>
      </c>
      <c r="B21" s="11" t="s">
        <v>10</v>
      </c>
      <c r="C21" s="34" t="s">
        <v>11</v>
      </c>
      <c r="D21" s="50" t="s">
        <v>10</v>
      </c>
      <c r="E21" s="12">
        <v>4131.7</v>
      </c>
      <c r="F21" s="41">
        <v>17570</v>
      </c>
      <c r="G21" s="41">
        <v>36790</v>
      </c>
      <c r="H21" s="41">
        <v>7060</v>
      </c>
      <c r="I21" s="41">
        <v>38035</v>
      </c>
      <c r="J21" s="13"/>
    </row>
    <row r="22" spans="1:10" s="14" customFormat="1" ht="51.75" customHeight="1">
      <c r="A22" s="15">
        <v>182</v>
      </c>
      <c r="B22" s="11" t="s">
        <v>12</v>
      </c>
      <c r="C22" s="34" t="s">
        <v>39</v>
      </c>
      <c r="D22" s="50" t="s">
        <v>12</v>
      </c>
      <c r="E22" s="16">
        <v>1790.5</v>
      </c>
      <c r="F22" s="41">
        <v>25180.6</v>
      </c>
      <c r="G22" s="41">
        <v>52843</v>
      </c>
      <c r="H22" s="41">
        <v>2360</v>
      </c>
      <c r="I22" s="41">
        <v>54632</v>
      </c>
      <c r="J22" s="13"/>
    </row>
    <row r="23" spans="1:10" s="14" customFormat="1" ht="52.5" customHeight="1">
      <c r="A23" s="15"/>
      <c r="B23" s="11"/>
      <c r="C23" s="34" t="s">
        <v>187</v>
      </c>
      <c r="D23" s="50" t="s">
        <v>67</v>
      </c>
      <c r="E23" s="16"/>
      <c r="F23" s="41">
        <v>1</v>
      </c>
      <c r="G23" s="41">
        <v>1</v>
      </c>
      <c r="H23" s="41"/>
      <c r="I23" s="41">
        <v>1</v>
      </c>
      <c r="J23" s="13"/>
    </row>
    <row r="24" spans="1:10" s="14" customFormat="1" ht="44.25" customHeight="1">
      <c r="A24" s="11">
        <v>182</v>
      </c>
      <c r="B24" s="11" t="s">
        <v>13</v>
      </c>
      <c r="C24" s="34" t="s">
        <v>211</v>
      </c>
      <c r="D24" s="50" t="s">
        <v>13</v>
      </c>
      <c r="E24" s="17">
        <v>14821.9</v>
      </c>
      <c r="F24" s="41">
        <v>31154</v>
      </c>
      <c r="G24" s="41">
        <v>0</v>
      </c>
      <c r="H24" s="41">
        <v>16000</v>
      </c>
      <c r="I24" s="41">
        <v>0</v>
      </c>
      <c r="J24" s="13"/>
    </row>
    <row r="25" spans="1:10" s="14" customFormat="1" ht="44.25" customHeight="1">
      <c r="A25" s="11">
        <v>182</v>
      </c>
      <c r="B25" s="11" t="s">
        <v>13</v>
      </c>
      <c r="C25" s="34" t="s">
        <v>93</v>
      </c>
      <c r="D25" s="50" t="s">
        <v>68</v>
      </c>
      <c r="E25" s="17">
        <v>14821.9</v>
      </c>
      <c r="F25" s="41">
        <v>3347</v>
      </c>
      <c r="G25" s="41">
        <v>4300</v>
      </c>
      <c r="H25" s="41">
        <v>16000</v>
      </c>
      <c r="I25" s="41">
        <v>5606</v>
      </c>
      <c r="J25" s="13"/>
    </row>
    <row r="26" spans="1:10" s="14" customFormat="1" ht="31.5" customHeight="1">
      <c r="A26" s="11"/>
      <c r="B26" s="11"/>
      <c r="C26" s="32" t="s">
        <v>66</v>
      </c>
      <c r="D26" s="32"/>
      <c r="E26" s="40" t="e">
        <f>E27+E29+E31</f>
        <v>#REF!</v>
      </c>
      <c r="F26" s="40">
        <f>F27+F29+F31</f>
        <v>6623</v>
      </c>
      <c r="G26" s="40">
        <f>G27+G29+G31</f>
        <v>6867.1</v>
      </c>
      <c r="H26" s="40" t="e">
        <f>H27+H29+H31</f>
        <v>#REF!</v>
      </c>
      <c r="I26" s="40">
        <f>I27+I29+I31</f>
        <v>7134.7</v>
      </c>
      <c r="J26" s="13"/>
    </row>
    <row r="27" spans="1:10" s="14" customFormat="1" ht="46.5" customHeight="1">
      <c r="A27" s="11"/>
      <c r="B27" s="11"/>
      <c r="C27" s="32" t="s">
        <v>32</v>
      </c>
      <c r="D27" s="49" t="s">
        <v>15</v>
      </c>
      <c r="E27" s="40">
        <f>E28</f>
        <v>343.7</v>
      </c>
      <c r="F27" s="40">
        <f>F28</f>
        <v>492</v>
      </c>
      <c r="G27" s="40">
        <f>G28</f>
        <v>492</v>
      </c>
      <c r="H27" s="40">
        <f>H28</f>
        <v>317.3</v>
      </c>
      <c r="I27" s="40">
        <f>I28</f>
        <v>492</v>
      </c>
      <c r="J27" s="13"/>
    </row>
    <row r="28" spans="1:10" s="14" customFormat="1" ht="103.5" customHeight="1">
      <c r="A28" s="18" t="s">
        <v>14</v>
      </c>
      <c r="B28" s="7" t="s">
        <v>15</v>
      </c>
      <c r="C28" s="69" t="s">
        <v>94</v>
      </c>
      <c r="D28" s="50" t="s">
        <v>17</v>
      </c>
      <c r="E28" s="17">
        <v>343.7</v>
      </c>
      <c r="F28" s="41">
        <v>492</v>
      </c>
      <c r="G28" s="41">
        <v>492</v>
      </c>
      <c r="H28" s="41">
        <v>317.3</v>
      </c>
      <c r="I28" s="41">
        <v>492</v>
      </c>
      <c r="J28" s="13"/>
    </row>
    <row r="29" spans="1:9" s="13" customFormat="1" ht="30.75">
      <c r="A29" s="19" t="s">
        <v>14</v>
      </c>
      <c r="B29" s="11" t="s">
        <v>16</v>
      </c>
      <c r="C29" s="32" t="s">
        <v>36</v>
      </c>
      <c r="D29" s="49" t="s">
        <v>69</v>
      </c>
      <c r="E29" s="40">
        <f>E30</f>
        <v>0</v>
      </c>
      <c r="F29" s="40">
        <f>F30</f>
        <v>400</v>
      </c>
      <c r="G29" s="40">
        <f>G30</f>
        <v>418.1</v>
      </c>
      <c r="H29" s="40">
        <f>H30</f>
        <v>10</v>
      </c>
      <c r="I29" s="40">
        <f>I30</f>
        <v>437.7</v>
      </c>
    </row>
    <row r="30" spans="1:9" s="13" customFormat="1" ht="85.5" customHeight="1">
      <c r="A30" s="19" t="s">
        <v>14</v>
      </c>
      <c r="B30" s="11" t="s">
        <v>17</v>
      </c>
      <c r="C30" s="10" t="s">
        <v>92</v>
      </c>
      <c r="D30" s="50" t="s">
        <v>70</v>
      </c>
      <c r="E30" s="41"/>
      <c r="F30" s="41">
        <v>400</v>
      </c>
      <c r="G30" s="41">
        <v>418.1</v>
      </c>
      <c r="H30" s="41">
        <v>10</v>
      </c>
      <c r="I30" s="41">
        <v>437.7</v>
      </c>
    </row>
    <row r="31" spans="1:10" s="14" customFormat="1" ht="18.75" customHeight="1">
      <c r="A31" s="7" t="s">
        <v>3</v>
      </c>
      <c r="B31" s="7" t="s">
        <v>18</v>
      </c>
      <c r="C31" s="32" t="s">
        <v>19</v>
      </c>
      <c r="D31" s="49" t="s">
        <v>18</v>
      </c>
      <c r="E31" s="40" t="e">
        <f>#REF!+E32</f>
        <v>#REF!</v>
      </c>
      <c r="F31" s="40">
        <f>F32</f>
        <v>5731</v>
      </c>
      <c r="G31" s="40">
        <f>G32</f>
        <v>5957</v>
      </c>
      <c r="H31" s="40" t="e">
        <f>#REF!+H32</f>
        <v>#REF!</v>
      </c>
      <c r="I31" s="40">
        <f>I32</f>
        <v>6205</v>
      </c>
      <c r="J31" s="13"/>
    </row>
    <row r="32" spans="1:10" s="14" customFormat="1" ht="42.75" customHeight="1">
      <c r="A32" s="11" t="s">
        <v>3</v>
      </c>
      <c r="B32" s="11" t="s">
        <v>20</v>
      </c>
      <c r="C32" s="10" t="s">
        <v>21</v>
      </c>
      <c r="D32" s="50" t="s">
        <v>20</v>
      </c>
      <c r="E32" s="41" t="e">
        <f>#REF!+#REF!</f>
        <v>#REF!</v>
      </c>
      <c r="F32" s="41">
        <v>5731</v>
      </c>
      <c r="G32" s="41">
        <v>5957</v>
      </c>
      <c r="H32" s="41">
        <v>10</v>
      </c>
      <c r="I32" s="41">
        <v>6205</v>
      </c>
      <c r="J32" s="13"/>
    </row>
    <row r="33" spans="1:10" ht="17.25">
      <c r="A33" s="7" t="s">
        <v>3</v>
      </c>
      <c r="B33" s="7" t="s">
        <v>22</v>
      </c>
      <c r="C33" s="32" t="s">
        <v>194</v>
      </c>
      <c r="D33" s="49" t="s">
        <v>22</v>
      </c>
      <c r="E33" s="42" t="e">
        <f>E34</f>
        <v>#REF!</v>
      </c>
      <c r="F33" s="42">
        <f>F34</f>
        <v>15724.400000000001</v>
      </c>
      <c r="G33" s="42">
        <f>G34</f>
        <v>16198.9</v>
      </c>
      <c r="H33" s="42" t="e">
        <f>H34+#REF!</f>
        <v>#REF!</v>
      </c>
      <c r="I33" s="42">
        <f>I34</f>
        <v>16791.3</v>
      </c>
      <c r="J33" s="13"/>
    </row>
    <row r="34" spans="1:9" ht="36" customHeight="1">
      <c r="A34" s="20" t="s">
        <v>14</v>
      </c>
      <c r="B34" s="11" t="s">
        <v>23</v>
      </c>
      <c r="C34" s="10" t="s">
        <v>185</v>
      </c>
      <c r="D34" s="50" t="s">
        <v>213</v>
      </c>
      <c r="E34" s="41" t="e">
        <f>E35+E36+E37+#REF!</f>
        <v>#REF!</v>
      </c>
      <c r="F34" s="41">
        <f>F35+F36+F37+F38</f>
        <v>15724.400000000001</v>
      </c>
      <c r="G34" s="41">
        <f>G35+G36+G37+G38</f>
        <v>16198.9</v>
      </c>
      <c r="H34" s="41">
        <f>H35+H36+H37+H38</f>
        <v>30</v>
      </c>
      <c r="I34" s="41">
        <f>I35+I36+I37+I38</f>
        <v>16791.3</v>
      </c>
    </row>
    <row r="35" spans="1:9" ht="80.25" customHeight="1">
      <c r="A35" s="20" t="s">
        <v>14</v>
      </c>
      <c r="B35" s="11" t="s">
        <v>24</v>
      </c>
      <c r="C35" s="10" t="s">
        <v>38</v>
      </c>
      <c r="D35" s="50" t="s">
        <v>214</v>
      </c>
      <c r="E35" s="41"/>
      <c r="F35" s="35">
        <v>1893.7</v>
      </c>
      <c r="G35" s="35">
        <v>1830.5</v>
      </c>
      <c r="H35" s="41">
        <v>10</v>
      </c>
      <c r="I35" s="41">
        <v>1836.3</v>
      </c>
    </row>
    <row r="36" spans="1:12" ht="47.25" customHeight="1">
      <c r="A36" s="20" t="s">
        <v>25</v>
      </c>
      <c r="B36" s="11" t="s">
        <v>26</v>
      </c>
      <c r="C36" s="10" t="s">
        <v>95</v>
      </c>
      <c r="D36" s="50" t="s">
        <v>215</v>
      </c>
      <c r="E36" s="41"/>
      <c r="F36" s="35">
        <v>6643</v>
      </c>
      <c r="G36" s="35">
        <v>6901.5</v>
      </c>
      <c r="H36" s="41">
        <v>10</v>
      </c>
      <c r="I36" s="41">
        <v>7183.2</v>
      </c>
      <c r="L36" s="48"/>
    </row>
    <row r="37" spans="1:9" ht="47.25" customHeight="1">
      <c r="A37" s="20" t="s">
        <v>14</v>
      </c>
      <c r="B37" s="11" t="s">
        <v>27</v>
      </c>
      <c r="C37" s="10" t="s">
        <v>37</v>
      </c>
      <c r="D37" s="50" t="s">
        <v>216</v>
      </c>
      <c r="E37" s="41"/>
      <c r="F37" s="35">
        <v>7180.2</v>
      </c>
      <c r="G37" s="35">
        <v>7459.1</v>
      </c>
      <c r="H37" s="41">
        <v>10</v>
      </c>
      <c r="I37" s="41">
        <v>7763.7</v>
      </c>
    </row>
    <row r="38" spans="1:9" ht="129.75" customHeight="1">
      <c r="A38" s="20"/>
      <c r="B38" s="11"/>
      <c r="C38" s="10" t="s">
        <v>91</v>
      </c>
      <c r="D38" s="50" t="s">
        <v>217</v>
      </c>
      <c r="E38" s="41"/>
      <c r="F38" s="35">
        <v>7.5</v>
      </c>
      <c r="G38" s="35">
        <v>7.8</v>
      </c>
      <c r="H38" s="57"/>
      <c r="I38" s="35">
        <v>8.1</v>
      </c>
    </row>
    <row r="39" spans="1:10" ht="20.25" customHeight="1">
      <c r="A39" s="21"/>
      <c r="B39" s="8"/>
      <c r="C39" s="22"/>
      <c r="D39" s="49"/>
      <c r="E39" s="39" t="e">
        <f>E17</f>
        <v>#REF!</v>
      </c>
      <c r="F39" s="39">
        <f>F17</f>
        <v>99600</v>
      </c>
      <c r="G39" s="39">
        <f>G17</f>
        <v>117000</v>
      </c>
      <c r="H39" s="58"/>
      <c r="I39" s="39">
        <f>I17</f>
        <v>122200</v>
      </c>
      <c r="J39" s="31"/>
    </row>
    <row r="40" spans="1:9" ht="17.25">
      <c r="A40" s="27"/>
      <c r="B40" s="27"/>
      <c r="C40" s="28"/>
      <c r="D40" s="54"/>
      <c r="E40" s="29"/>
      <c r="F40" s="43"/>
      <c r="G40" s="43"/>
      <c r="I40" s="43"/>
    </row>
    <row r="41" spans="1:9" ht="18.75" customHeight="1">
      <c r="A41" s="27"/>
      <c r="B41" s="27"/>
      <c r="C41" s="28"/>
      <c r="D41" s="54"/>
      <c r="E41" s="29"/>
      <c r="F41" s="43"/>
      <c r="G41" s="43"/>
      <c r="I41" s="43"/>
    </row>
    <row r="42" spans="1:7" ht="42" customHeight="1">
      <c r="A42" s="145"/>
      <c r="B42" s="145"/>
      <c r="C42" s="145"/>
      <c r="D42" s="55"/>
      <c r="G42" s="44"/>
    </row>
    <row r="43" spans="1:7" ht="17.25">
      <c r="A43" s="30"/>
      <c r="B43" s="30"/>
      <c r="C43" s="30"/>
      <c r="D43" s="56"/>
      <c r="E43" s="38"/>
      <c r="G43" s="45"/>
    </row>
    <row r="44" ht="15">
      <c r="G44" s="44"/>
    </row>
    <row r="45" spans="1:9" ht="15" customHeight="1">
      <c r="A45" s="144"/>
      <c r="B45" s="144"/>
      <c r="C45" s="144"/>
      <c r="D45" s="144"/>
      <c r="E45" s="144"/>
      <c r="F45" s="144"/>
      <c r="G45" s="144"/>
      <c r="H45" s="144"/>
      <c r="I45" s="144"/>
    </row>
    <row r="46" ht="15">
      <c r="G46" s="44"/>
    </row>
    <row r="47" ht="15">
      <c r="G47" s="44"/>
    </row>
    <row r="48" ht="15">
      <c r="G48" s="44"/>
    </row>
    <row r="49" ht="15">
      <c r="G49" s="44"/>
    </row>
    <row r="50" ht="15">
      <c r="G50" s="44"/>
    </row>
    <row r="51" ht="15">
      <c r="G51" s="44"/>
    </row>
    <row r="52" ht="15">
      <c r="G52" s="44"/>
    </row>
    <row r="53" ht="15">
      <c r="G53" s="44"/>
    </row>
    <row r="54" ht="15">
      <c r="G54" s="44"/>
    </row>
    <row r="55" ht="15">
      <c r="G55" s="44"/>
    </row>
    <row r="56" ht="15">
      <c r="G56" s="44"/>
    </row>
    <row r="57" ht="15">
      <c r="G57" s="44"/>
    </row>
    <row r="58" ht="15">
      <c r="G58" s="44"/>
    </row>
    <row r="59" ht="15">
      <c r="G59" s="44"/>
    </row>
    <row r="60" ht="15">
      <c r="G60" s="44"/>
    </row>
    <row r="61" ht="15">
      <c r="G61" s="44"/>
    </row>
    <row r="62" ht="15">
      <c r="G62" s="44"/>
    </row>
    <row r="63" ht="15">
      <c r="G63" s="44"/>
    </row>
    <row r="64" ht="15">
      <c r="G64" s="44"/>
    </row>
    <row r="65" ht="15">
      <c r="G65" s="44"/>
    </row>
    <row r="66" ht="15">
      <c r="G66" s="44"/>
    </row>
    <row r="67" ht="15">
      <c r="G67" s="44"/>
    </row>
    <row r="68" ht="15">
      <c r="G68" s="44"/>
    </row>
    <row r="69" ht="15">
      <c r="G69" s="44"/>
    </row>
    <row r="70" ht="15">
      <c r="G70" s="44"/>
    </row>
    <row r="71" ht="15">
      <c r="G71" s="44"/>
    </row>
    <row r="72" ht="15">
      <c r="G72" s="44"/>
    </row>
    <row r="73" ht="15">
      <c r="G73" s="44"/>
    </row>
    <row r="74" ht="15">
      <c r="G74" s="44"/>
    </row>
    <row r="75" ht="15">
      <c r="G75" s="44"/>
    </row>
    <row r="76" ht="15">
      <c r="G76" s="44"/>
    </row>
    <row r="77" ht="15">
      <c r="G77" s="44"/>
    </row>
    <row r="78" ht="15">
      <c r="G78" s="44"/>
    </row>
    <row r="79" ht="15">
      <c r="G79" s="44"/>
    </row>
    <row r="80" ht="15">
      <c r="G80" s="44"/>
    </row>
    <row r="81" ht="15">
      <c r="G81" s="44"/>
    </row>
    <row r="82" ht="15">
      <c r="G82" s="44"/>
    </row>
    <row r="83" ht="15">
      <c r="G83" s="44"/>
    </row>
    <row r="84" ht="15">
      <c r="G84" s="44"/>
    </row>
    <row r="85" ht="15">
      <c r="G85" s="44"/>
    </row>
    <row r="86" ht="15">
      <c r="G86" s="44"/>
    </row>
    <row r="87" ht="15">
      <c r="G87" s="44"/>
    </row>
    <row r="88" ht="15">
      <c r="G88" s="44"/>
    </row>
    <row r="89" ht="15">
      <c r="G89" s="44"/>
    </row>
    <row r="90" ht="15">
      <c r="G90" s="44"/>
    </row>
    <row r="91" ht="15">
      <c r="G91" s="44"/>
    </row>
    <row r="92" ht="15">
      <c r="G92" s="44"/>
    </row>
    <row r="93" ht="15">
      <c r="G93" s="44"/>
    </row>
    <row r="94" ht="15">
      <c r="G94" s="44"/>
    </row>
    <row r="95" ht="15">
      <c r="G95" s="44"/>
    </row>
    <row r="96" ht="15">
      <c r="G96" s="44"/>
    </row>
    <row r="97" ht="15">
      <c r="G97" s="44"/>
    </row>
    <row r="98" ht="15">
      <c r="G98" s="44"/>
    </row>
    <row r="99" ht="15">
      <c r="G99" s="44"/>
    </row>
    <row r="100" ht="15">
      <c r="G100" s="44"/>
    </row>
    <row r="101" ht="15">
      <c r="G101" s="44"/>
    </row>
    <row r="102" ht="15">
      <c r="G102" s="44"/>
    </row>
    <row r="103" ht="15">
      <c r="G103" s="44"/>
    </row>
    <row r="104" ht="15">
      <c r="G104" s="44"/>
    </row>
    <row r="105" ht="15">
      <c r="G105" s="44"/>
    </row>
    <row r="106" ht="15">
      <c r="G106" s="44"/>
    </row>
    <row r="107" ht="15">
      <c r="G107" s="44"/>
    </row>
    <row r="108" ht="15">
      <c r="G108" s="44"/>
    </row>
    <row r="109" ht="15">
      <c r="G109" s="44"/>
    </row>
    <row r="110" ht="15">
      <c r="G110" s="44"/>
    </row>
    <row r="111" ht="15">
      <c r="G111" s="44"/>
    </row>
    <row r="112" ht="15">
      <c r="G112" s="44"/>
    </row>
    <row r="113" ht="15">
      <c r="G113" s="44"/>
    </row>
    <row r="114" ht="15">
      <c r="G114" s="44"/>
    </row>
    <row r="115" ht="15">
      <c r="G115" s="44"/>
    </row>
    <row r="116" ht="15">
      <c r="G116" s="44"/>
    </row>
    <row r="117" ht="15">
      <c r="G117" s="44"/>
    </row>
    <row r="118" ht="15">
      <c r="G118" s="44"/>
    </row>
    <row r="119" ht="15">
      <c r="G119" s="44"/>
    </row>
    <row r="120" ht="15">
      <c r="G120" s="44"/>
    </row>
    <row r="121" ht="15">
      <c r="G121" s="44"/>
    </row>
    <row r="122" ht="15">
      <c r="G122" s="44"/>
    </row>
    <row r="123" ht="15">
      <c r="G123" s="44"/>
    </row>
    <row r="124" ht="15">
      <c r="G124" s="44"/>
    </row>
    <row r="125" ht="15">
      <c r="G125" s="44"/>
    </row>
    <row r="126" ht="15">
      <c r="G126" s="44"/>
    </row>
    <row r="127" ht="15">
      <c r="G127" s="44"/>
    </row>
    <row r="128" ht="15">
      <c r="G128" s="44"/>
    </row>
    <row r="129" ht="15">
      <c r="G129" s="44"/>
    </row>
    <row r="130" ht="15">
      <c r="G130" s="44"/>
    </row>
    <row r="131" ht="15">
      <c r="G131" s="44"/>
    </row>
    <row r="132" ht="15">
      <c r="G132" s="44"/>
    </row>
    <row r="133" ht="15">
      <c r="G133" s="44"/>
    </row>
    <row r="134" ht="15">
      <c r="G134" s="44"/>
    </row>
    <row r="135" ht="15">
      <c r="G135" s="44"/>
    </row>
    <row r="136" ht="15">
      <c r="G136" s="44"/>
    </row>
    <row r="137" ht="15">
      <c r="G137" s="44"/>
    </row>
    <row r="138" ht="15">
      <c r="G138" s="44"/>
    </row>
    <row r="139" ht="15">
      <c r="G139" s="44"/>
    </row>
    <row r="140" ht="15">
      <c r="G140" s="44"/>
    </row>
    <row r="141" ht="15">
      <c r="G141" s="44"/>
    </row>
    <row r="142" ht="15">
      <c r="G142" s="44"/>
    </row>
    <row r="143" ht="15">
      <c r="G143" s="44"/>
    </row>
    <row r="144" ht="15">
      <c r="G144" s="44"/>
    </row>
    <row r="145" ht="15">
      <c r="G145" s="44"/>
    </row>
    <row r="146" ht="15">
      <c r="G146" s="44"/>
    </row>
    <row r="147" ht="15">
      <c r="G147" s="44"/>
    </row>
    <row r="148" ht="15">
      <c r="G148" s="44"/>
    </row>
    <row r="149" ht="15">
      <c r="G149" s="44"/>
    </row>
    <row r="150" ht="15">
      <c r="G150" s="44"/>
    </row>
    <row r="151" ht="15">
      <c r="G151" s="44"/>
    </row>
    <row r="152" ht="15">
      <c r="G152" s="44"/>
    </row>
    <row r="153" ht="15">
      <c r="G153" s="44"/>
    </row>
    <row r="154" ht="15">
      <c r="G154" s="44"/>
    </row>
    <row r="155" ht="15">
      <c r="G155" s="44"/>
    </row>
    <row r="156" ht="15">
      <c r="G156" s="44"/>
    </row>
    <row r="157" ht="15">
      <c r="G157" s="44"/>
    </row>
    <row r="158" ht="15">
      <c r="G158" s="44"/>
    </row>
    <row r="159" ht="15">
      <c r="G159" s="44"/>
    </row>
    <row r="160" ht="15">
      <c r="G160" s="44"/>
    </row>
    <row r="161" ht="15">
      <c r="G161" s="44"/>
    </row>
    <row r="162" ht="15">
      <c r="G162" s="44"/>
    </row>
    <row r="163" ht="15">
      <c r="G163" s="44"/>
    </row>
    <row r="164" ht="15">
      <c r="G164" s="44"/>
    </row>
    <row r="165" ht="15">
      <c r="G165" s="44"/>
    </row>
    <row r="166" ht="15">
      <c r="G166" s="44"/>
    </row>
    <row r="167" ht="15">
      <c r="G167" s="44"/>
    </row>
    <row r="168" ht="15">
      <c r="G168" s="44"/>
    </row>
    <row r="169" ht="15">
      <c r="G169" s="44"/>
    </row>
    <row r="170" ht="15">
      <c r="G170" s="44"/>
    </row>
    <row r="171" ht="15">
      <c r="G171" s="44"/>
    </row>
    <row r="172" ht="15">
      <c r="G172" s="44"/>
    </row>
    <row r="173" ht="15">
      <c r="G173" s="44"/>
    </row>
    <row r="174" ht="15">
      <c r="G174" s="44"/>
    </row>
    <row r="175" ht="15">
      <c r="G175" s="44"/>
    </row>
    <row r="176" ht="15">
      <c r="G176" s="44"/>
    </row>
    <row r="177" ht="15">
      <c r="G177" s="44"/>
    </row>
    <row r="178" ht="15">
      <c r="G178" s="44"/>
    </row>
    <row r="179" ht="15">
      <c r="G179" s="44"/>
    </row>
    <row r="180" ht="15">
      <c r="G180" s="44"/>
    </row>
    <row r="181" ht="15">
      <c r="G181" s="44"/>
    </row>
    <row r="182" ht="15">
      <c r="G182" s="44"/>
    </row>
    <row r="183" ht="15">
      <c r="G183" s="44"/>
    </row>
    <row r="184" ht="15">
      <c r="G184" s="44"/>
    </row>
    <row r="185" ht="15">
      <c r="G185" s="44"/>
    </row>
    <row r="186" ht="15">
      <c r="G186" s="44"/>
    </row>
    <row r="187" ht="15">
      <c r="G187" s="44"/>
    </row>
    <row r="188" ht="15">
      <c r="G188" s="44"/>
    </row>
    <row r="189" ht="15">
      <c r="G189" s="44"/>
    </row>
    <row r="190" ht="15">
      <c r="G190" s="44"/>
    </row>
    <row r="191" ht="15">
      <c r="G191" s="44"/>
    </row>
    <row r="192" ht="15">
      <c r="G192" s="44"/>
    </row>
    <row r="193" ht="15">
      <c r="G193" s="44"/>
    </row>
    <row r="194" ht="15">
      <c r="G194" s="44"/>
    </row>
    <row r="195" ht="15">
      <c r="G195" s="44"/>
    </row>
    <row r="196" ht="15">
      <c r="G196" s="44"/>
    </row>
    <row r="197" ht="15">
      <c r="G197" s="44"/>
    </row>
    <row r="198" ht="15">
      <c r="G198" s="44"/>
    </row>
    <row r="199" ht="15">
      <c r="G199" s="44"/>
    </row>
    <row r="200" ht="15">
      <c r="G200" s="44"/>
    </row>
    <row r="201" ht="15">
      <c r="G201" s="44"/>
    </row>
    <row r="202" ht="15">
      <c r="G202" s="44"/>
    </row>
    <row r="203" ht="15">
      <c r="G203" s="44"/>
    </row>
    <row r="204" ht="15">
      <c r="G204" s="44"/>
    </row>
    <row r="205" ht="15">
      <c r="G205" s="44"/>
    </row>
    <row r="206" ht="15">
      <c r="G206" s="44"/>
    </row>
    <row r="207" ht="15">
      <c r="G207" s="44"/>
    </row>
    <row r="208" ht="15">
      <c r="G208" s="44"/>
    </row>
    <row r="209" ht="15">
      <c r="G209" s="44"/>
    </row>
    <row r="210" ht="15">
      <c r="G210" s="44"/>
    </row>
    <row r="211" ht="15">
      <c r="G211" s="44"/>
    </row>
    <row r="212" ht="15">
      <c r="G212" s="44"/>
    </row>
    <row r="213" ht="15">
      <c r="G213" s="44"/>
    </row>
    <row r="214" ht="15">
      <c r="G214" s="44"/>
    </row>
    <row r="215" ht="15">
      <c r="G215" s="44"/>
    </row>
    <row r="216" ht="15">
      <c r="G216" s="44"/>
    </row>
    <row r="217" ht="15">
      <c r="G217" s="44"/>
    </row>
    <row r="218" ht="15">
      <c r="G218" s="44"/>
    </row>
    <row r="219" ht="15">
      <c r="G219" s="44"/>
    </row>
    <row r="220" ht="15">
      <c r="G220" s="44"/>
    </row>
    <row r="221" ht="15">
      <c r="G221" s="44"/>
    </row>
    <row r="222" ht="15">
      <c r="G222" s="44"/>
    </row>
    <row r="223" ht="15">
      <c r="G223" s="44"/>
    </row>
    <row r="224" ht="15">
      <c r="G224" s="44"/>
    </row>
    <row r="225" ht="15">
      <c r="G225" s="44"/>
    </row>
    <row r="226" ht="15">
      <c r="G226" s="44"/>
    </row>
    <row r="227" ht="15">
      <c r="G227" s="44"/>
    </row>
    <row r="228" ht="15">
      <c r="G228" s="44"/>
    </row>
    <row r="229" ht="15">
      <c r="G229" s="44"/>
    </row>
    <row r="230" ht="15">
      <c r="G230" s="44"/>
    </row>
    <row r="231" ht="15">
      <c r="G231" s="44"/>
    </row>
    <row r="232" ht="15">
      <c r="G232" s="44"/>
    </row>
    <row r="233" ht="15">
      <c r="G233" s="44"/>
    </row>
    <row r="234" ht="15">
      <c r="G234" s="44"/>
    </row>
    <row r="235" ht="15">
      <c r="G235" s="44"/>
    </row>
    <row r="236" ht="15">
      <c r="G236" s="44"/>
    </row>
    <row r="237" ht="15">
      <c r="G237" s="44"/>
    </row>
    <row r="238" ht="15">
      <c r="G238" s="44"/>
    </row>
    <row r="239" ht="15">
      <c r="G239" s="44"/>
    </row>
    <row r="240" ht="15">
      <c r="G240" s="44"/>
    </row>
    <row r="241" ht="15">
      <c r="G241" s="44"/>
    </row>
    <row r="242" ht="15">
      <c r="G242" s="44"/>
    </row>
    <row r="243" ht="15">
      <c r="G243" s="44"/>
    </row>
    <row r="244" ht="15">
      <c r="G244" s="44"/>
    </row>
    <row r="245" ht="15">
      <c r="G245" s="44"/>
    </row>
    <row r="246" ht="15">
      <c r="G246" s="44"/>
    </row>
    <row r="247" ht="15">
      <c r="G247" s="44"/>
    </row>
    <row r="248" ht="15">
      <c r="G248" s="44"/>
    </row>
    <row r="249" ht="15">
      <c r="G249" s="44"/>
    </row>
    <row r="250" ht="15">
      <c r="G250" s="44"/>
    </row>
    <row r="251" ht="15">
      <c r="G251" s="44"/>
    </row>
    <row r="252" ht="15">
      <c r="G252" s="44"/>
    </row>
    <row r="253" ht="15">
      <c r="G253" s="44"/>
    </row>
    <row r="254" ht="15">
      <c r="G254" s="44"/>
    </row>
    <row r="255" ht="15">
      <c r="G255" s="44"/>
    </row>
    <row r="256" ht="15">
      <c r="G256" s="44"/>
    </row>
    <row r="257" ht="15">
      <c r="G257" s="44"/>
    </row>
    <row r="258" ht="15">
      <c r="G258" s="44"/>
    </row>
    <row r="259" ht="15">
      <c r="G259" s="44"/>
    </row>
    <row r="260" ht="15">
      <c r="G260" s="44"/>
    </row>
    <row r="261" ht="15">
      <c r="G261" s="44"/>
    </row>
    <row r="262" ht="15">
      <c r="G262" s="44"/>
    </row>
    <row r="263" ht="15">
      <c r="G263" s="44"/>
    </row>
    <row r="264" ht="15">
      <c r="G264" s="44"/>
    </row>
    <row r="265" ht="15">
      <c r="G265" s="44"/>
    </row>
    <row r="266" ht="15">
      <c r="G266" s="44"/>
    </row>
    <row r="267" ht="15">
      <c r="G267" s="44"/>
    </row>
    <row r="268" ht="15">
      <c r="G268" s="44"/>
    </row>
    <row r="269" ht="15">
      <c r="G269" s="44"/>
    </row>
    <row r="270" ht="15">
      <c r="G270" s="44"/>
    </row>
    <row r="271" ht="15">
      <c r="G271" s="44"/>
    </row>
    <row r="272" ht="15">
      <c r="G272" s="44"/>
    </row>
    <row r="273" ht="15">
      <c r="G273" s="44"/>
    </row>
    <row r="274" ht="15">
      <c r="G274" s="44"/>
    </row>
    <row r="275" ht="15">
      <c r="G275" s="44"/>
    </row>
    <row r="276" ht="15">
      <c r="G276" s="44"/>
    </row>
    <row r="277" ht="15">
      <c r="G277" s="44"/>
    </row>
    <row r="278" ht="15">
      <c r="G278" s="44"/>
    </row>
    <row r="279" ht="15">
      <c r="G279" s="44"/>
    </row>
    <row r="280" ht="15">
      <c r="G280" s="44"/>
    </row>
    <row r="281" ht="15">
      <c r="G281" s="44"/>
    </row>
    <row r="282" ht="15">
      <c r="G282" s="44"/>
    </row>
    <row r="283" ht="15">
      <c r="G283" s="44"/>
    </row>
    <row r="284" ht="15">
      <c r="G284" s="44"/>
    </row>
    <row r="285" ht="15">
      <c r="G285" s="44"/>
    </row>
    <row r="286" ht="15">
      <c r="G286" s="44"/>
    </row>
    <row r="287" ht="15">
      <c r="G287" s="44"/>
    </row>
    <row r="288" ht="15">
      <c r="G288" s="44"/>
    </row>
    <row r="289" ht="15">
      <c r="G289" s="44"/>
    </row>
    <row r="290" ht="15">
      <c r="G290" s="44"/>
    </row>
    <row r="291" ht="15">
      <c r="G291" s="44"/>
    </row>
    <row r="292" ht="15">
      <c r="G292" s="44"/>
    </row>
    <row r="293" ht="15">
      <c r="G293" s="44"/>
    </row>
    <row r="294" ht="15">
      <c r="G294" s="44"/>
    </row>
    <row r="295" ht="15">
      <c r="G295" s="44"/>
    </row>
    <row r="296" ht="15">
      <c r="G296" s="44"/>
    </row>
    <row r="297" ht="15">
      <c r="G297" s="44"/>
    </row>
    <row r="298" ht="15">
      <c r="G298" s="44"/>
    </row>
    <row r="299" ht="15">
      <c r="G299" s="44"/>
    </row>
    <row r="300" ht="15">
      <c r="G300" s="44"/>
    </row>
    <row r="301" ht="15">
      <c r="G301" s="44"/>
    </row>
    <row r="302" ht="15">
      <c r="G302" s="44"/>
    </row>
    <row r="303" ht="15">
      <c r="G303" s="44"/>
    </row>
    <row r="304" ht="15">
      <c r="G304" s="44"/>
    </row>
    <row r="305" ht="15">
      <c r="G305" s="44"/>
    </row>
    <row r="306" ht="15">
      <c r="G306" s="44"/>
    </row>
    <row r="307" ht="15">
      <c r="G307" s="44"/>
    </row>
    <row r="308" ht="15">
      <c r="G308" s="44"/>
    </row>
    <row r="309" ht="15">
      <c r="G309" s="44"/>
    </row>
    <row r="310" ht="15">
      <c r="G310" s="44"/>
    </row>
    <row r="311" ht="15">
      <c r="G311" s="44"/>
    </row>
    <row r="312" ht="15">
      <c r="G312" s="44"/>
    </row>
    <row r="313" ht="15">
      <c r="G313" s="44"/>
    </row>
    <row r="314" ht="15">
      <c r="G314" s="44"/>
    </row>
    <row r="315" ht="15">
      <c r="G315" s="44"/>
    </row>
    <row r="316" ht="15">
      <c r="G316" s="44"/>
    </row>
    <row r="317" ht="15">
      <c r="G317" s="44"/>
    </row>
    <row r="318" ht="15">
      <c r="G318" s="44"/>
    </row>
    <row r="319" ht="15">
      <c r="G319" s="44"/>
    </row>
    <row r="320" ht="15">
      <c r="G320" s="44"/>
    </row>
    <row r="321" ht="15">
      <c r="G321" s="44"/>
    </row>
    <row r="322" ht="15">
      <c r="G322" s="44"/>
    </row>
    <row r="323" ht="15">
      <c r="G323" s="44"/>
    </row>
    <row r="324" ht="15">
      <c r="G324" s="44"/>
    </row>
    <row r="325" ht="15">
      <c r="G325" s="44"/>
    </row>
    <row r="326" ht="15">
      <c r="G326" s="44"/>
    </row>
    <row r="327" ht="15">
      <c r="G327" s="44"/>
    </row>
    <row r="328" ht="15">
      <c r="G328" s="44"/>
    </row>
    <row r="329" ht="15">
      <c r="G329" s="44"/>
    </row>
    <row r="330" ht="15">
      <c r="G330" s="44"/>
    </row>
    <row r="331" ht="15">
      <c r="G331" s="44"/>
    </row>
    <row r="332" ht="15">
      <c r="G332" s="44"/>
    </row>
    <row r="333" ht="15">
      <c r="G333" s="44"/>
    </row>
    <row r="334" ht="15">
      <c r="G334" s="44"/>
    </row>
    <row r="335" ht="15">
      <c r="G335" s="44"/>
    </row>
    <row r="336" ht="15">
      <c r="G336" s="44"/>
    </row>
    <row r="337" ht="15">
      <c r="G337" s="44"/>
    </row>
    <row r="338" ht="15">
      <c r="G338" s="44"/>
    </row>
    <row r="339" ht="15">
      <c r="G339" s="44"/>
    </row>
    <row r="340" ht="15">
      <c r="G340" s="44"/>
    </row>
    <row r="341" ht="15">
      <c r="G341" s="44"/>
    </row>
    <row r="342" ht="15">
      <c r="G342" s="44"/>
    </row>
    <row r="343" ht="15">
      <c r="G343" s="44"/>
    </row>
    <row r="344" ht="15">
      <c r="G344" s="44"/>
    </row>
    <row r="345" ht="15">
      <c r="G345" s="44"/>
    </row>
    <row r="346" ht="15">
      <c r="G346" s="44"/>
    </row>
    <row r="347" ht="15">
      <c r="G347" s="44"/>
    </row>
    <row r="348" ht="15">
      <c r="G348" s="44"/>
    </row>
    <row r="349" ht="15">
      <c r="G349" s="44"/>
    </row>
    <row r="350" ht="15">
      <c r="G350" s="44"/>
    </row>
    <row r="351" ht="15">
      <c r="G351" s="44"/>
    </row>
    <row r="352" ht="15">
      <c r="G352" s="44"/>
    </row>
    <row r="353" ht="15">
      <c r="G353" s="44"/>
    </row>
    <row r="354" ht="15">
      <c r="G354" s="44"/>
    </row>
    <row r="355" ht="15">
      <c r="G355" s="44"/>
    </row>
    <row r="356" ht="15">
      <c r="G356" s="44"/>
    </row>
    <row r="357" ht="15">
      <c r="G357" s="44"/>
    </row>
    <row r="358" ht="15">
      <c r="G358" s="44"/>
    </row>
    <row r="359" ht="15">
      <c r="G359" s="44"/>
    </row>
    <row r="360" ht="15">
      <c r="G360" s="44"/>
    </row>
    <row r="361" ht="15">
      <c r="G361" s="44"/>
    </row>
    <row r="362" ht="15">
      <c r="G362" s="44"/>
    </row>
    <row r="363" ht="15">
      <c r="G363" s="44"/>
    </row>
    <row r="364" ht="15">
      <c r="G364" s="44"/>
    </row>
    <row r="365" ht="15">
      <c r="G365" s="44"/>
    </row>
    <row r="366" ht="15">
      <c r="G366" s="44"/>
    </row>
    <row r="367" ht="15">
      <c r="G367" s="44"/>
    </row>
    <row r="368" ht="15">
      <c r="G368" s="44"/>
    </row>
    <row r="369" ht="15">
      <c r="G369" s="44"/>
    </row>
    <row r="370" ht="15">
      <c r="G370" s="44"/>
    </row>
    <row r="371" ht="15">
      <c r="G371" s="44"/>
    </row>
    <row r="372" ht="15">
      <c r="G372" s="44"/>
    </row>
    <row r="373" ht="15">
      <c r="G373" s="44"/>
    </row>
    <row r="374" ht="15">
      <c r="G374" s="44"/>
    </row>
    <row r="375" ht="15">
      <c r="G375" s="44"/>
    </row>
    <row r="376" ht="15">
      <c r="G376" s="44"/>
    </row>
    <row r="377" ht="15">
      <c r="G377" s="44"/>
    </row>
    <row r="378" ht="15">
      <c r="G378" s="44"/>
    </row>
    <row r="379" ht="15">
      <c r="G379" s="44"/>
    </row>
    <row r="380" ht="15">
      <c r="G380" s="44"/>
    </row>
    <row r="381" ht="15">
      <c r="G381" s="44"/>
    </row>
    <row r="382" ht="15">
      <c r="G382" s="44"/>
    </row>
    <row r="383" ht="15">
      <c r="G383" s="44"/>
    </row>
    <row r="384" ht="15">
      <c r="G384" s="44"/>
    </row>
    <row r="385" ht="15">
      <c r="G385" s="44"/>
    </row>
    <row r="386" ht="15">
      <c r="G386" s="44"/>
    </row>
    <row r="387" ht="15">
      <c r="G387" s="44"/>
    </row>
    <row r="388" ht="15">
      <c r="G388" s="44"/>
    </row>
    <row r="389" ht="15">
      <c r="G389" s="44"/>
    </row>
    <row r="390" ht="15">
      <c r="G390" s="44"/>
    </row>
    <row r="391" ht="15">
      <c r="G391" s="44"/>
    </row>
    <row r="392" ht="15">
      <c r="G392" s="44"/>
    </row>
    <row r="393" ht="15">
      <c r="G393" s="44"/>
    </row>
    <row r="394" ht="15">
      <c r="G394" s="44"/>
    </row>
    <row r="395" ht="15">
      <c r="G395" s="44"/>
    </row>
    <row r="396" ht="15">
      <c r="G396" s="44"/>
    </row>
    <row r="397" ht="15">
      <c r="G397" s="44"/>
    </row>
    <row r="398" ht="15">
      <c r="G398" s="44"/>
    </row>
    <row r="399" ht="15">
      <c r="G399" s="44"/>
    </row>
    <row r="400" ht="15">
      <c r="G400" s="44"/>
    </row>
    <row r="401" ht="15">
      <c r="G401" s="44"/>
    </row>
    <row r="402" ht="15">
      <c r="G402" s="44"/>
    </row>
    <row r="403" ht="15">
      <c r="G403" s="44"/>
    </row>
    <row r="404" ht="15">
      <c r="G404" s="44"/>
    </row>
    <row r="405" ht="15">
      <c r="G405" s="44"/>
    </row>
    <row r="406" ht="15">
      <c r="G406" s="44"/>
    </row>
    <row r="407" ht="15">
      <c r="G407" s="44"/>
    </row>
    <row r="408" ht="15">
      <c r="G408" s="44"/>
    </row>
    <row r="409" ht="15">
      <c r="G409" s="44"/>
    </row>
    <row r="410" ht="15">
      <c r="G410" s="44"/>
    </row>
    <row r="411" ht="15">
      <c r="G411" s="44"/>
    </row>
    <row r="412" ht="15">
      <c r="G412" s="44"/>
    </row>
    <row r="413" ht="15">
      <c r="G413" s="44"/>
    </row>
    <row r="414" ht="15">
      <c r="G414" s="44"/>
    </row>
    <row r="415" ht="15">
      <c r="G415" s="44"/>
    </row>
    <row r="416" ht="15">
      <c r="G416" s="44"/>
    </row>
    <row r="417" ht="15">
      <c r="G417" s="44"/>
    </row>
    <row r="418" ht="15">
      <c r="G418" s="44"/>
    </row>
    <row r="419" ht="15">
      <c r="G419" s="44"/>
    </row>
    <row r="420" ht="15">
      <c r="G420" s="44"/>
    </row>
    <row r="421" ht="15">
      <c r="G421" s="44"/>
    </row>
    <row r="422" ht="15">
      <c r="G422" s="44"/>
    </row>
    <row r="423" ht="15">
      <c r="G423" s="44"/>
    </row>
    <row r="424" ht="15">
      <c r="G424" s="44"/>
    </row>
    <row r="425" ht="15">
      <c r="G425" s="44"/>
    </row>
    <row r="426" ht="15">
      <c r="G426" s="44"/>
    </row>
    <row r="427" ht="15">
      <c r="G427" s="44"/>
    </row>
    <row r="428" ht="15">
      <c r="G428" s="44"/>
    </row>
    <row r="429" ht="15">
      <c r="G429" s="44"/>
    </row>
    <row r="430" ht="15">
      <c r="G430" s="44"/>
    </row>
    <row r="431" ht="15">
      <c r="G431" s="44"/>
    </row>
    <row r="432" ht="15">
      <c r="G432" s="44"/>
    </row>
    <row r="433" ht="15">
      <c r="G433" s="44"/>
    </row>
    <row r="434" ht="15">
      <c r="G434" s="44"/>
    </row>
    <row r="435" ht="15">
      <c r="G435" s="44"/>
    </row>
    <row r="436" ht="15">
      <c r="G436" s="44"/>
    </row>
    <row r="437" ht="15">
      <c r="G437" s="44"/>
    </row>
    <row r="438" ht="15">
      <c r="G438" s="44"/>
    </row>
    <row r="439" ht="15">
      <c r="G439" s="44"/>
    </row>
    <row r="440" ht="15">
      <c r="G440" s="44"/>
    </row>
    <row r="441" ht="15">
      <c r="G441" s="44"/>
    </row>
    <row r="442" ht="15">
      <c r="G442" s="44"/>
    </row>
    <row r="443" ht="15">
      <c r="G443" s="44"/>
    </row>
    <row r="444" ht="15">
      <c r="G444" s="44"/>
    </row>
    <row r="445" ht="15">
      <c r="G445" s="44"/>
    </row>
    <row r="446" ht="15">
      <c r="G446" s="44"/>
    </row>
    <row r="447" ht="15">
      <c r="G447" s="44"/>
    </row>
    <row r="448" ht="15">
      <c r="G448" s="44"/>
    </row>
    <row r="449" ht="15">
      <c r="G449" s="44"/>
    </row>
    <row r="450" ht="15">
      <c r="G450" s="44"/>
    </row>
    <row r="451" ht="15">
      <c r="G451" s="44"/>
    </row>
    <row r="452" ht="15">
      <c r="G452" s="44"/>
    </row>
    <row r="453" ht="15">
      <c r="G453" s="44"/>
    </row>
    <row r="454" ht="15">
      <c r="G454" s="44"/>
    </row>
    <row r="455" ht="15">
      <c r="G455" s="44"/>
    </row>
    <row r="456" ht="15">
      <c r="G456" s="44"/>
    </row>
    <row r="457" ht="15">
      <c r="G457" s="44"/>
    </row>
    <row r="458" ht="15">
      <c r="G458" s="44"/>
    </row>
    <row r="459" ht="15">
      <c r="G459" s="44"/>
    </row>
    <row r="460" ht="15">
      <c r="G460" s="44"/>
    </row>
    <row r="461" ht="15">
      <c r="G461" s="44"/>
    </row>
    <row r="462" ht="15">
      <c r="G462" s="44"/>
    </row>
    <row r="463" ht="15">
      <c r="G463" s="44"/>
    </row>
    <row r="464" ht="15">
      <c r="G464" s="44"/>
    </row>
    <row r="465" ht="15">
      <c r="G465" s="44"/>
    </row>
    <row r="466" ht="15">
      <c r="G466" s="44"/>
    </row>
    <row r="467" ht="15">
      <c r="G467" s="44"/>
    </row>
    <row r="468" ht="15">
      <c r="G468" s="44"/>
    </row>
    <row r="469" ht="15">
      <c r="G469" s="44"/>
    </row>
    <row r="470" ht="15">
      <c r="G470" s="44"/>
    </row>
    <row r="471" ht="15">
      <c r="G471" s="44"/>
    </row>
    <row r="472" ht="15">
      <c r="G472" s="44"/>
    </row>
    <row r="473" ht="15">
      <c r="G473" s="44"/>
    </row>
    <row r="474" ht="15">
      <c r="G474" s="44"/>
    </row>
    <row r="475" ht="15">
      <c r="G475" s="44"/>
    </row>
    <row r="476" ht="15">
      <c r="G476" s="44"/>
    </row>
    <row r="477" ht="15">
      <c r="G477" s="44"/>
    </row>
    <row r="478" ht="15">
      <c r="G478" s="44"/>
    </row>
    <row r="479" ht="15">
      <c r="G479" s="44"/>
    </row>
    <row r="480" ht="15">
      <c r="G480" s="44"/>
    </row>
    <row r="481" ht="15">
      <c r="G481" s="44"/>
    </row>
    <row r="482" ht="15">
      <c r="G482" s="44"/>
    </row>
    <row r="483" ht="15">
      <c r="G483" s="44"/>
    </row>
    <row r="484" ht="15">
      <c r="G484" s="44"/>
    </row>
    <row r="485" ht="15">
      <c r="G485" s="44"/>
    </row>
    <row r="486" ht="15">
      <c r="G486" s="44"/>
    </row>
    <row r="487" ht="15">
      <c r="G487" s="44"/>
    </row>
    <row r="488" ht="15">
      <c r="G488" s="44"/>
    </row>
    <row r="489" ht="15">
      <c r="G489" s="44"/>
    </row>
    <row r="490" ht="15">
      <c r="G490" s="44"/>
    </row>
    <row r="491" ht="15">
      <c r="G491" s="44"/>
    </row>
    <row r="492" ht="15">
      <c r="G492" s="44"/>
    </row>
    <row r="493" ht="15">
      <c r="G493" s="44"/>
    </row>
    <row r="494" ht="15">
      <c r="G494" s="44"/>
    </row>
    <row r="495" ht="15">
      <c r="G495" s="44"/>
    </row>
    <row r="496" ht="15">
      <c r="G496" s="44"/>
    </row>
    <row r="497" ht="15">
      <c r="G497" s="44"/>
    </row>
    <row r="498" ht="15">
      <c r="G498" s="44"/>
    </row>
    <row r="499" ht="15">
      <c r="G499" s="44"/>
    </row>
    <row r="500" ht="15">
      <c r="G500" s="44"/>
    </row>
    <row r="501" ht="15">
      <c r="G501" s="44"/>
    </row>
    <row r="502" ht="15">
      <c r="G502" s="44"/>
    </row>
    <row r="503" ht="15">
      <c r="G503" s="44"/>
    </row>
    <row r="504" ht="15">
      <c r="G504" s="44"/>
    </row>
    <row r="505" ht="15">
      <c r="G505" s="44"/>
    </row>
    <row r="506" ht="15">
      <c r="G506" s="44"/>
    </row>
    <row r="507" ht="15">
      <c r="G507" s="44"/>
    </row>
    <row r="508" ht="15">
      <c r="G508" s="44"/>
    </row>
    <row r="509" ht="15">
      <c r="G509" s="44"/>
    </row>
    <row r="510" ht="15">
      <c r="G510" s="44"/>
    </row>
    <row r="511" ht="15">
      <c r="G511" s="44"/>
    </row>
    <row r="512" ht="15">
      <c r="G512" s="44"/>
    </row>
    <row r="513" ht="15">
      <c r="G513" s="44"/>
    </row>
    <row r="514" ht="15">
      <c r="G514" s="44"/>
    </row>
    <row r="515" ht="15">
      <c r="G515" s="44"/>
    </row>
    <row r="516" ht="15">
      <c r="G516" s="44"/>
    </row>
    <row r="517" ht="15">
      <c r="G517" s="44"/>
    </row>
    <row r="518" ht="15">
      <c r="G518" s="44"/>
    </row>
    <row r="519" ht="15">
      <c r="G519" s="44"/>
    </row>
    <row r="520" ht="15">
      <c r="G520" s="44"/>
    </row>
    <row r="521" ht="15">
      <c r="G521" s="44"/>
    </row>
    <row r="522" ht="15">
      <c r="G522" s="44"/>
    </row>
    <row r="523" ht="15">
      <c r="G523" s="44"/>
    </row>
    <row r="524" ht="15">
      <c r="G524" s="44"/>
    </row>
    <row r="525" ht="15">
      <c r="G525" s="44"/>
    </row>
    <row r="526" ht="15">
      <c r="G526" s="44"/>
    </row>
    <row r="527" ht="15">
      <c r="G527" s="44"/>
    </row>
    <row r="528" ht="15">
      <c r="G528" s="44"/>
    </row>
    <row r="529" ht="15">
      <c r="G529" s="44"/>
    </row>
  </sheetData>
  <sheetProtection/>
  <mergeCells count="15">
    <mergeCell ref="A3:I3"/>
    <mergeCell ref="C7:C8"/>
    <mergeCell ref="D7:D8"/>
    <mergeCell ref="F7:G7"/>
    <mergeCell ref="F1:I1"/>
    <mergeCell ref="A45:I45"/>
    <mergeCell ref="A42:C42"/>
    <mergeCell ref="F15:F16"/>
    <mergeCell ref="G15:G16"/>
    <mergeCell ref="A13:I13"/>
    <mergeCell ref="D15:D16"/>
    <mergeCell ref="I15:I16"/>
    <mergeCell ref="A15:A16"/>
    <mergeCell ref="B15:B16"/>
    <mergeCell ref="C15:C16"/>
  </mergeCells>
  <printOptions/>
  <pageMargins left="0.5905511811023623" right="0.5905511811023623" top="0.984251968503937" bottom="0.7874015748031497" header="0" footer="0"/>
  <pageSetup fitToHeight="3" fitToWidth="1" horizontalDpi="300" verticalDpi="300" orientation="portrait" paperSize="9" scale="6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1"/>
  <sheetViews>
    <sheetView tabSelected="1" view="pageBreakPreview" zoomScale="75" zoomScaleSheetLayoutView="75" workbookViewId="0" topLeftCell="C91">
      <selection activeCell="G112" sqref="G112"/>
    </sheetView>
  </sheetViews>
  <sheetFormatPr defaultColWidth="9.00390625" defaultRowHeight="12.75" outlineLevelCol="1"/>
  <cols>
    <col min="1" max="1" width="12.50390625" style="2" hidden="1" customWidth="1"/>
    <col min="2" max="2" width="30.00390625" style="2" hidden="1" customWidth="1"/>
    <col min="3" max="3" width="60.50390625" style="51" customWidth="1"/>
    <col min="4" max="4" width="7.375" style="51" customWidth="1"/>
    <col min="5" max="5" width="13.50390625" style="51" customWidth="1"/>
    <col min="6" max="6" width="13.625" style="0" hidden="1" customWidth="1"/>
    <col min="7" max="7" width="15.375" style="0" customWidth="1"/>
    <col min="8" max="8" width="12.625" style="126" customWidth="1"/>
    <col min="9" max="9" width="15.00390625" style="47" customWidth="1"/>
    <col min="10" max="10" width="15.00390625" style="2" customWidth="1" outlineLevel="1"/>
    <col min="11" max="11" width="14.875" style="2" customWidth="1" outlineLevel="1"/>
    <col min="12" max="12" width="14.875" style="0" customWidth="1"/>
    <col min="13" max="13" width="15.625" style="0" bestFit="1" customWidth="1"/>
    <col min="15" max="15" width="12.125" style="0" bestFit="1" customWidth="1"/>
  </cols>
  <sheetData>
    <row r="1" spans="1:17" ht="92.25" customHeight="1">
      <c r="A1" s="1"/>
      <c r="B1" s="1"/>
      <c r="C1" s="159" t="s">
        <v>192</v>
      </c>
      <c r="D1" s="159"/>
      <c r="E1" s="159"/>
      <c r="F1" s="159"/>
      <c r="G1" s="159"/>
      <c r="H1" s="159"/>
      <c r="I1" s="159"/>
      <c r="J1" s="159"/>
      <c r="K1" s="159"/>
      <c r="L1" s="156"/>
      <c r="M1" s="156"/>
      <c r="N1" s="156"/>
      <c r="O1" s="156"/>
      <c r="P1" s="156"/>
      <c r="Q1" s="156"/>
    </row>
    <row r="2" spans="1:11" ht="16.5" customHeight="1">
      <c r="A2" s="21"/>
      <c r="B2" s="8"/>
      <c r="C2" s="149" t="s">
        <v>2</v>
      </c>
      <c r="D2" s="160" t="s">
        <v>40</v>
      </c>
      <c r="E2" s="162" t="s">
        <v>41</v>
      </c>
      <c r="F2" s="36"/>
      <c r="G2" s="146" t="s">
        <v>115</v>
      </c>
      <c r="H2" s="157" t="s">
        <v>116</v>
      </c>
      <c r="I2" s="146" t="s">
        <v>200</v>
      </c>
      <c r="J2" s="146" t="s">
        <v>203</v>
      </c>
      <c r="K2" s="146" t="s">
        <v>204</v>
      </c>
    </row>
    <row r="3" spans="1:11" ht="65.25" customHeight="1">
      <c r="A3" s="7">
        <v>949</v>
      </c>
      <c r="B3" s="21"/>
      <c r="C3" s="150"/>
      <c r="D3" s="161"/>
      <c r="E3" s="163"/>
      <c r="F3" s="5" t="s">
        <v>31</v>
      </c>
      <c r="G3" s="147"/>
      <c r="H3" s="158"/>
      <c r="I3" s="147"/>
      <c r="J3" s="147"/>
      <c r="K3" s="147"/>
    </row>
    <row r="4" spans="1:11" ht="55.5" customHeight="1">
      <c r="A4" s="7"/>
      <c r="B4" s="21"/>
      <c r="C4" s="8" t="s">
        <v>109</v>
      </c>
      <c r="D4" s="32">
        <v>899</v>
      </c>
      <c r="E4" s="5"/>
      <c r="F4" s="5"/>
      <c r="G4" s="5"/>
      <c r="H4" s="117"/>
      <c r="I4" s="85">
        <f aca="true" t="shared" si="0" ref="I4:K5">I5</f>
        <v>1015.8000000000001</v>
      </c>
      <c r="J4" s="85">
        <f t="shared" si="0"/>
        <v>1055.4</v>
      </c>
      <c r="K4" s="85">
        <f t="shared" si="0"/>
        <v>1098.6999999999998</v>
      </c>
    </row>
    <row r="5" spans="1:11" ht="24.75" customHeight="1">
      <c r="A5" s="7"/>
      <c r="B5" s="21"/>
      <c r="C5" s="8" t="s">
        <v>98</v>
      </c>
      <c r="D5" s="32">
        <v>899</v>
      </c>
      <c r="E5" s="87" t="s">
        <v>62</v>
      </c>
      <c r="F5" s="5"/>
      <c r="G5" s="5"/>
      <c r="H5" s="117"/>
      <c r="I5" s="85">
        <f t="shared" si="0"/>
        <v>1015.8000000000001</v>
      </c>
      <c r="J5" s="85">
        <f>J6</f>
        <v>1055.4</v>
      </c>
      <c r="K5" s="85">
        <f t="shared" si="0"/>
        <v>1098.6999999999998</v>
      </c>
    </row>
    <row r="6" spans="1:11" ht="37.5" customHeight="1">
      <c r="A6" s="7"/>
      <c r="B6" s="21"/>
      <c r="C6" s="8" t="s">
        <v>117</v>
      </c>
      <c r="D6" s="63">
        <v>899</v>
      </c>
      <c r="E6" s="87" t="s">
        <v>110</v>
      </c>
      <c r="F6" s="5"/>
      <c r="G6" s="5"/>
      <c r="H6" s="117"/>
      <c r="I6" s="85">
        <f>I7</f>
        <v>1015.8000000000001</v>
      </c>
      <c r="J6" s="85">
        <f>J7</f>
        <v>1055.4</v>
      </c>
      <c r="K6" s="85">
        <f>K7</f>
        <v>1098.6999999999998</v>
      </c>
    </row>
    <row r="7" spans="1:11" ht="69" customHeight="1">
      <c r="A7" s="7"/>
      <c r="B7" s="21"/>
      <c r="C7" s="83" t="s">
        <v>118</v>
      </c>
      <c r="D7" s="95">
        <v>899</v>
      </c>
      <c r="E7" s="96" t="s">
        <v>110</v>
      </c>
      <c r="F7" s="96" t="s">
        <v>123</v>
      </c>
      <c r="G7" s="96" t="s">
        <v>123</v>
      </c>
      <c r="H7" s="117"/>
      <c r="I7" s="85">
        <f>I8+I10</f>
        <v>1015.8000000000001</v>
      </c>
      <c r="J7" s="85">
        <f>J8+J10</f>
        <v>1055.4</v>
      </c>
      <c r="K7" s="85">
        <f>K8+K10</f>
        <v>1098.6999999999998</v>
      </c>
    </row>
    <row r="8" spans="1:11" ht="69" customHeight="1">
      <c r="A8" s="7"/>
      <c r="B8" s="21"/>
      <c r="C8" s="59" t="s">
        <v>119</v>
      </c>
      <c r="D8" s="97">
        <v>899</v>
      </c>
      <c r="E8" s="98" t="s">
        <v>110</v>
      </c>
      <c r="F8" s="98" t="s">
        <v>123</v>
      </c>
      <c r="G8" s="98" t="s">
        <v>123</v>
      </c>
      <c r="H8" s="118" t="s">
        <v>124</v>
      </c>
      <c r="I8" s="85">
        <f>I9</f>
        <v>1011.6</v>
      </c>
      <c r="J8" s="85">
        <f>J9</f>
        <v>1051</v>
      </c>
      <c r="K8" s="85">
        <f>K9</f>
        <v>1094.1</v>
      </c>
    </row>
    <row r="9" spans="1:11" ht="32.25" customHeight="1">
      <c r="A9" s="7"/>
      <c r="B9" s="21"/>
      <c r="C9" s="59" t="s">
        <v>120</v>
      </c>
      <c r="D9" s="97">
        <v>899</v>
      </c>
      <c r="E9" s="98" t="s">
        <v>110</v>
      </c>
      <c r="F9" s="98" t="s">
        <v>123</v>
      </c>
      <c r="G9" s="98" t="s">
        <v>123</v>
      </c>
      <c r="H9" s="118" t="s">
        <v>125</v>
      </c>
      <c r="I9" s="85">
        <v>1011.6</v>
      </c>
      <c r="J9" s="85">
        <v>1051</v>
      </c>
      <c r="K9" s="85">
        <v>1094.1</v>
      </c>
    </row>
    <row r="10" spans="1:11" ht="32.25" customHeight="1">
      <c r="A10" s="7"/>
      <c r="B10" s="21"/>
      <c r="C10" s="59" t="s">
        <v>121</v>
      </c>
      <c r="D10" s="97">
        <v>899</v>
      </c>
      <c r="E10" s="98" t="s">
        <v>110</v>
      </c>
      <c r="F10" s="98" t="s">
        <v>123</v>
      </c>
      <c r="G10" s="98" t="s">
        <v>123</v>
      </c>
      <c r="H10" s="118" t="s">
        <v>126</v>
      </c>
      <c r="I10" s="85">
        <f>I11</f>
        <v>4.2</v>
      </c>
      <c r="J10" s="85">
        <f>J11</f>
        <v>4.4</v>
      </c>
      <c r="K10" s="85">
        <f>K11</f>
        <v>4.6</v>
      </c>
    </row>
    <row r="11" spans="1:11" ht="31.5" customHeight="1">
      <c r="A11" s="7"/>
      <c r="B11" s="21"/>
      <c r="C11" s="103" t="s">
        <v>122</v>
      </c>
      <c r="D11" s="106">
        <v>899</v>
      </c>
      <c r="E11" s="107" t="s">
        <v>110</v>
      </c>
      <c r="F11" s="107" t="s">
        <v>123</v>
      </c>
      <c r="G11" s="107" t="s">
        <v>123</v>
      </c>
      <c r="H11" s="122" t="s">
        <v>127</v>
      </c>
      <c r="I11" s="85">
        <v>4.2</v>
      </c>
      <c r="J11" s="85">
        <v>4.4</v>
      </c>
      <c r="K11" s="85">
        <v>4.6</v>
      </c>
    </row>
    <row r="12" spans="1:11" ht="54.75" customHeight="1">
      <c r="A12" s="7">
        <v>949</v>
      </c>
      <c r="B12" s="21"/>
      <c r="C12" s="8" t="s">
        <v>107</v>
      </c>
      <c r="D12" s="32">
        <v>916</v>
      </c>
      <c r="E12" s="88"/>
      <c r="F12" s="40"/>
      <c r="G12" s="40"/>
      <c r="H12" s="92"/>
      <c r="I12" s="40">
        <f>I13</f>
        <v>12010.599999999999</v>
      </c>
      <c r="J12" s="40">
        <f>J13</f>
        <v>11177.800000000001</v>
      </c>
      <c r="K12" s="40">
        <f>K13</f>
        <v>11576.199999999999</v>
      </c>
    </row>
    <row r="13" spans="1:11" ht="18" customHeight="1">
      <c r="A13" s="7"/>
      <c r="B13" s="21"/>
      <c r="C13" s="60" t="s">
        <v>98</v>
      </c>
      <c r="D13" s="63">
        <v>916</v>
      </c>
      <c r="E13" s="87" t="s">
        <v>62</v>
      </c>
      <c r="F13" s="41"/>
      <c r="G13" s="41"/>
      <c r="H13" s="93"/>
      <c r="I13" s="41">
        <f>I14+I18</f>
        <v>12010.599999999999</v>
      </c>
      <c r="J13" s="41">
        <f>J14+J18</f>
        <v>11177.800000000001</v>
      </c>
      <c r="K13" s="41">
        <f>K14+K18</f>
        <v>11576.199999999999</v>
      </c>
    </row>
    <row r="14" spans="1:11" ht="48.75" customHeight="1">
      <c r="A14" s="7"/>
      <c r="B14" s="21"/>
      <c r="C14" s="60" t="s">
        <v>42</v>
      </c>
      <c r="D14" s="63">
        <v>916</v>
      </c>
      <c r="E14" s="89" t="s">
        <v>43</v>
      </c>
      <c r="F14" s="40"/>
      <c r="G14" s="40"/>
      <c r="H14" s="92"/>
      <c r="I14" s="41">
        <f aca="true" t="shared" si="1" ref="I14:K16">I15</f>
        <v>1327.8</v>
      </c>
      <c r="J14" s="41">
        <f t="shared" si="1"/>
        <v>1329.7</v>
      </c>
      <c r="K14" s="41">
        <f t="shared" si="1"/>
        <v>1331</v>
      </c>
    </row>
    <row r="15" spans="1:11" ht="27.75" customHeight="1">
      <c r="A15" s="7"/>
      <c r="B15" s="21"/>
      <c r="C15" s="83" t="s">
        <v>128</v>
      </c>
      <c r="D15" s="95">
        <v>916</v>
      </c>
      <c r="E15" s="96" t="s">
        <v>43</v>
      </c>
      <c r="F15" s="40"/>
      <c r="G15" s="96" t="s">
        <v>129</v>
      </c>
      <c r="H15" s="92"/>
      <c r="I15" s="41">
        <f t="shared" si="1"/>
        <v>1327.8</v>
      </c>
      <c r="J15" s="41">
        <v>1329.7</v>
      </c>
      <c r="K15" s="41">
        <v>1331</v>
      </c>
    </row>
    <row r="16" spans="1:11" ht="48.75" customHeight="1">
      <c r="A16" s="7"/>
      <c r="B16" s="21"/>
      <c r="C16" s="59" t="s">
        <v>119</v>
      </c>
      <c r="D16" s="97">
        <v>916</v>
      </c>
      <c r="E16" s="98" t="s">
        <v>43</v>
      </c>
      <c r="F16" s="40"/>
      <c r="G16" s="98" t="s">
        <v>129</v>
      </c>
      <c r="H16" s="118">
        <v>100</v>
      </c>
      <c r="I16" s="41">
        <f t="shared" si="1"/>
        <v>1327.8</v>
      </c>
      <c r="J16" s="41">
        <f t="shared" si="1"/>
        <v>1380.5</v>
      </c>
      <c r="K16" s="41">
        <f t="shared" si="1"/>
        <v>1437.8</v>
      </c>
    </row>
    <row r="17" spans="1:11" ht="33" customHeight="1">
      <c r="A17" s="7"/>
      <c r="B17" s="21"/>
      <c r="C17" s="59" t="s">
        <v>120</v>
      </c>
      <c r="D17" s="97">
        <v>916</v>
      </c>
      <c r="E17" s="98" t="s">
        <v>43</v>
      </c>
      <c r="F17" s="40"/>
      <c r="G17" s="98" t="s">
        <v>129</v>
      </c>
      <c r="H17" s="118">
        <v>120</v>
      </c>
      <c r="I17" s="41">
        <v>1327.8</v>
      </c>
      <c r="J17" s="41">
        <v>1380.5</v>
      </c>
      <c r="K17" s="41">
        <v>1437.8</v>
      </c>
    </row>
    <row r="18" spans="1:11" ht="66.75" customHeight="1">
      <c r="A18" s="7"/>
      <c r="B18" s="21"/>
      <c r="C18" s="60" t="s">
        <v>44</v>
      </c>
      <c r="D18" s="63">
        <v>916</v>
      </c>
      <c r="E18" s="89" t="s">
        <v>45</v>
      </c>
      <c r="F18" s="41"/>
      <c r="G18" s="41"/>
      <c r="H18" s="93"/>
      <c r="I18" s="41">
        <f>I19+I33</f>
        <v>10682.8</v>
      </c>
      <c r="J18" s="41">
        <f>J19+J33</f>
        <v>9848.1</v>
      </c>
      <c r="K18" s="41">
        <f>K19+K33</f>
        <v>10245.199999999999</v>
      </c>
    </row>
    <row r="19" spans="1:11" ht="51.75" customHeight="1">
      <c r="A19" s="7"/>
      <c r="B19" s="21"/>
      <c r="C19" s="83" t="s">
        <v>209</v>
      </c>
      <c r="D19" s="64">
        <v>916</v>
      </c>
      <c r="E19" s="90" t="s">
        <v>45</v>
      </c>
      <c r="F19" s="41"/>
      <c r="G19" s="96" t="s">
        <v>131</v>
      </c>
      <c r="H19" s="93"/>
      <c r="I19" s="41">
        <f>I20+I23+I26</f>
        <v>10586.8</v>
      </c>
      <c r="J19" s="41">
        <f>J20+J23+J26</f>
        <v>9752.1</v>
      </c>
      <c r="K19" s="41">
        <f>K20+K23+K26</f>
        <v>10149.199999999999</v>
      </c>
    </row>
    <row r="20" spans="1:11" ht="57" customHeight="1">
      <c r="A20" s="7"/>
      <c r="B20" s="21"/>
      <c r="C20" s="83" t="s">
        <v>130</v>
      </c>
      <c r="D20" s="64">
        <v>916</v>
      </c>
      <c r="E20" s="90" t="s">
        <v>45</v>
      </c>
      <c r="F20" s="41"/>
      <c r="G20" s="96" t="s">
        <v>132</v>
      </c>
      <c r="H20" s="93"/>
      <c r="I20" s="40">
        <f aca="true" t="shared" si="2" ref="I20:K21">I21</f>
        <v>1118</v>
      </c>
      <c r="J20" s="40">
        <f t="shared" si="2"/>
        <v>1161.7</v>
      </c>
      <c r="K20" s="40">
        <f t="shared" si="2"/>
        <v>1209.2</v>
      </c>
    </row>
    <row r="21" spans="1:11" ht="66.75" customHeight="1">
      <c r="A21" s="7"/>
      <c r="B21" s="21"/>
      <c r="C21" s="59" t="s">
        <v>119</v>
      </c>
      <c r="D21" s="64">
        <v>916</v>
      </c>
      <c r="E21" s="90" t="s">
        <v>45</v>
      </c>
      <c r="F21" s="41"/>
      <c r="G21" s="98" t="s">
        <v>132</v>
      </c>
      <c r="H21" s="118" t="s">
        <v>124</v>
      </c>
      <c r="I21" s="41">
        <f t="shared" si="2"/>
        <v>1118</v>
      </c>
      <c r="J21" s="41">
        <f t="shared" si="2"/>
        <v>1161.7</v>
      </c>
      <c r="K21" s="41">
        <f t="shared" si="2"/>
        <v>1209.2</v>
      </c>
    </row>
    <row r="22" spans="1:11" ht="33" customHeight="1">
      <c r="A22" s="7"/>
      <c r="B22" s="21"/>
      <c r="C22" s="59" t="s">
        <v>120</v>
      </c>
      <c r="D22" s="64">
        <v>916</v>
      </c>
      <c r="E22" s="90" t="s">
        <v>45</v>
      </c>
      <c r="F22" s="41"/>
      <c r="G22" s="98" t="s">
        <v>132</v>
      </c>
      <c r="H22" s="118" t="s">
        <v>125</v>
      </c>
      <c r="I22" s="41">
        <v>1118</v>
      </c>
      <c r="J22" s="41">
        <v>1161.7</v>
      </c>
      <c r="K22" s="41">
        <v>1209.2</v>
      </c>
    </row>
    <row r="23" spans="1:11" ht="136.5" customHeight="1">
      <c r="A23" s="7"/>
      <c r="B23" s="21"/>
      <c r="C23" s="83" t="s">
        <v>133</v>
      </c>
      <c r="D23" s="70">
        <v>916</v>
      </c>
      <c r="E23" s="91" t="s">
        <v>45</v>
      </c>
      <c r="F23" s="41"/>
      <c r="G23" s="96" t="s">
        <v>134</v>
      </c>
      <c r="H23" s="119"/>
      <c r="I23" s="40">
        <f aca="true" t="shared" si="3" ref="I23:K24">I24</f>
        <v>118.5</v>
      </c>
      <c r="J23" s="40">
        <f t="shared" si="3"/>
        <v>123.1</v>
      </c>
      <c r="K23" s="40">
        <f t="shared" si="3"/>
        <v>128.1</v>
      </c>
    </row>
    <row r="24" spans="1:11" ht="66.75" customHeight="1">
      <c r="A24" s="7"/>
      <c r="B24" s="21"/>
      <c r="C24" s="59" t="s">
        <v>119</v>
      </c>
      <c r="D24" s="64">
        <v>916</v>
      </c>
      <c r="E24" s="90" t="s">
        <v>45</v>
      </c>
      <c r="F24" s="41"/>
      <c r="G24" s="98" t="s">
        <v>134</v>
      </c>
      <c r="H24" s="118" t="s">
        <v>124</v>
      </c>
      <c r="I24" s="41">
        <f t="shared" si="3"/>
        <v>118.5</v>
      </c>
      <c r="J24" s="41">
        <f t="shared" si="3"/>
        <v>123.1</v>
      </c>
      <c r="K24" s="41">
        <f t="shared" si="3"/>
        <v>128.1</v>
      </c>
    </row>
    <row r="25" spans="1:11" ht="43.5" customHeight="1">
      <c r="A25" s="7"/>
      <c r="B25" s="21"/>
      <c r="C25" s="59" t="s">
        <v>120</v>
      </c>
      <c r="D25" s="64">
        <v>916</v>
      </c>
      <c r="E25" s="90" t="s">
        <v>45</v>
      </c>
      <c r="F25" s="41"/>
      <c r="G25" s="98" t="s">
        <v>134</v>
      </c>
      <c r="H25" s="118" t="s">
        <v>125</v>
      </c>
      <c r="I25" s="41">
        <v>118.5</v>
      </c>
      <c r="J25" s="41">
        <v>123.1</v>
      </c>
      <c r="K25" s="41">
        <v>128.1</v>
      </c>
    </row>
    <row r="26" spans="1:11" ht="61.5" customHeight="1">
      <c r="A26" s="7"/>
      <c r="B26" s="21"/>
      <c r="C26" s="83" t="s">
        <v>135</v>
      </c>
      <c r="D26" s="95">
        <v>916</v>
      </c>
      <c r="E26" s="96" t="s">
        <v>45</v>
      </c>
      <c r="F26" s="41"/>
      <c r="G26" s="96" t="s">
        <v>139</v>
      </c>
      <c r="H26" s="119"/>
      <c r="I26" s="100">
        <f>I27+I30+I31</f>
        <v>9350.3</v>
      </c>
      <c r="J26" s="100">
        <f>J27+J30+J31</f>
        <v>8467.300000000001</v>
      </c>
      <c r="K26" s="100">
        <f>K27+K30+K31</f>
        <v>8811.9</v>
      </c>
    </row>
    <row r="27" spans="1:11" ht="66" customHeight="1">
      <c r="A27" s="7"/>
      <c r="B27" s="21"/>
      <c r="C27" s="59" t="s">
        <v>119</v>
      </c>
      <c r="D27" s="97">
        <v>916</v>
      </c>
      <c r="E27" s="98" t="s">
        <v>45</v>
      </c>
      <c r="F27" s="41"/>
      <c r="G27" s="98" t="s">
        <v>139</v>
      </c>
      <c r="H27" s="118" t="s">
        <v>124</v>
      </c>
      <c r="I27" s="100">
        <f>I28</f>
        <v>6169.3</v>
      </c>
      <c r="J27" s="100">
        <f>J28</f>
        <v>6409.6</v>
      </c>
      <c r="K27" s="100">
        <f>K28</f>
        <v>6671.9</v>
      </c>
    </row>
    <row r="28" spans="1:11" ht="32.25" customHeight="1">
      <c r="A28" s="7"/>
      <c r="B28" s="21"/>
      <c r="C28" s="59" t="s">
        <v>120</v>
      </c>
      <c r="D28" s="97">
        <v>916</v>
      </c>
      <c r="E28" s="98" t="s">
        <v>45</v>
      </c>
      <c r="F28" s="41"/>
      <c r="G28" s="98" t="s">
        <v>139</v>
      </c>
      <c r="H28" s="118" t="s">
        <v>125</v>
      </c>
      <c r="I28" s="101">
        <v>6169.3</v>
      </c>
      <c r="J28" s="41">
        <v>6409.6</v>
      </c>
      <c r="K28" s="41">
        <v>6671.9</v>
      </c>
    </row>
    <row r="29" spans="1:11" ht="33.75" customHeight="1">
      <c r="A29" s="7"/>
      <c r="B29" s="21"/>
      <c r="C29" s="59" t="s">
        <v>121</v>
      </c>
      <c r="D29" s="97">
        <v>916</v>
      </c>
      <c r="E29" s="98" t="s">
        <v>45</v>
      </c>
      <c r="F29" s="41"/>
      <c r="G29" s="98" t="s">
        <v>139</v>
      </c>
      <c r="H29" s="118" t="s">
        <v>126</v>
      </c>
      <c r="I29" s="100">
        <f>I30</f>
        <v>3171.7</v>
      </c>
      <c r="J29" s="100">
        <f>J30</f>
        <v>2048</v>
      </c>
      <c r="K29" s="100">
        <f>K30</f>
        <v>2130</v>
      </c>
    </row>
    <row r="30" spans="1:11" ht="32.25" customHeight="1">
      <c r="A30" s="7"/>
      <c r="B30" s="21"/>
      <c r="C30" s="59" t="s">
        <v>122</v>
      </c>
      <c r="D30" s="97">
        <v>916</v>
      </c>
      <c r="E30" s="98" t="s">
        <v>45</v>
      </c>
      <c r="F30" s="41"/>
      <c r="G30" s="98" t="s">
        <v>139</v>
      </c>
      <c r="H30" s="118" t="s">
        <v>127</v>
      </c>
      <c r="I30" s="100">
        <v>3171.7</v>
      </c>
      <c r="J30" s="100">
        <v>2048</v>
      </c>
      <c r="K30" s="100">
        <v>2130</v>
      </c>
    </row>
    <row r="31" spans="1:11" ht="24.75" customHeight="1">
      <c r="A31" s="7"/>
      <c r="B31" s="21"/>
      <c r="C31" s="59" t="s">
        <v>136</v>
      </c>
      <c r="D31" s="97">
        <v>916</v>
      </c>
      <c r="E31" s="98" t="s">
        <v>45</v>
      </c>
      <c r="F31" s="41"/>
      <c r="G31" s="98" t="s">
        <v>139</v>
      </c>
      <c r="H31" s="118" t="s">
        <v>141</v>
      </c>
      <c r="I31" s="101">
        <f>I32</f>
        <v>9.3</v>
      </c>
      <c r="J31" s="101">
        <f>J32</f>
        <v>9.7</v>
      </c>
      <c r="K31" s="101">
        <f>K32</f>
        <v>10</v>
      </c>
    </row>
    <row r="32" spans="1:11" ht="25.5" customHeight="1">
      <c r="A32" s="7"/>
      <c r="B32" s="21"/>
      <c r="C32" s="59" t="s">
        <v>137</v>
      </c>
      <c r="D32" s="97">
        <v>916</v>
      </c>
      <c r="E32" s="98" t="s">
        <v>45</v>
      </c>
      <c r="F32" s="41"/>
      <c r="G32" s="98" t="s">
        <v>139</v>
      </c>
      <c r="H32" s="118" t="s">
        <v>142</v>
      </c>
      <c r="I32" s="101">
        <v>9.3</v>
      </c>
      <c r="J32" s="41">
        <v>9.7</v>
      </c>
      <c r="K32" s="41">
        <v>10</v>
      </c>
    </row>
    <row r="33" spans="1:11" ht="75.75" customHeight="1">
      <c r="A33" s="7"/>
      <c r="B33" s="21"/>
      <c r="C33" s="99" t="s">
        <v>138</v>
      </c>
      <c r="D33" s="95">
        <v>916</v>
      </c>
      <c r="E33" s="96" t="s">
        <v>45</v>
      </c>
      <c r="F33" s="41"/>
      <c r="G33" s="96" t="s">
        <v>140</v>
      </c>
      <c r="H33" s="120"/>
      <c r="I33" s="100">
        <f>I35</f>
        <v>96</v>
      </c>
      <c r="J33" s="100">
        <f>J34</f>
        <v>96</v>
      </c>
      <c r="K33" s="100">
        <f>K34</f>
        <v>96</v>
      </c>
    </row>
    <row r="34" spans="1:11" ht="25.5" customHeight="1">
      <c r="A34" s="7"/>
      <c r="B34" s="21"/>
      <c r="C34" s="59" t="s">
        <v>136</v>
      </c>
      <c r="D34" s="97">
        <v>916</v>
      </c>
      <c r="E34" s="98" t="s">
        <v>45</v>
      </c>
      <c r="F34" s="41"/>
      <c r="G34" s="98" t="s">
        <v>140</v>
      </c>
      <c r="H34" s="118" t="s">
        <v>141</v>
      </c>
      <c r="I34" s="101">
        <f>I35</f>
        <v>96</v>
      </c>
      <c r="J34" s="41">
        <f>J35</f>
        <v>96</v>
      </c>
      <c r="K34" s="41">
        <f>K35</f>
        <v>96</v>
      </c>
    </row>
    <row r="35" spans="1:11" ht="25.5" customHeight="1">
      <c r="A35" s="7"/>
      <c r="B35" s="21"/>
      <c r="C35" s="59" t="s">
        <v>137</v>
      </c>
      <c r="D35" s="97">
        <v>916</v>
      </c>
      <c r="E35" s="98" t="s">
        <v>45</v>
      </c>
      <c r="F35" s="41"/>
      <c r="G35" s="98" t="s">
        <v>140</v>
      </c>
      <c r="H35" s="118" t="s">
        <v>142</v>
      </c>
      <c r="I35" s="102">
        <v>96</v>
      </c>
      <c r="J35" s="41">
        <v>96</v>
      </c>
      <c r="K35" s="41">
        <v>96</v>
      </c>
    </row>
    <row r="36" spans="1:11" ht="27" customHeight="1">
      <c r="A36" s="7"/>
      <c r="B36" s="21"/>
      <c r="C36" s="86" t="s">
        <v>108</v>
      </c>
      <c r="D36" s="70">
        <v>949</v>
      </c>
      <c r="E36" s="90"/>
      <c r="F36" s="40"/>
      <c r="G36" s="40"/>
      <c r="H36" s="92"/>
      <c r="I36" s="67">
        <f>I37+I68+I73+I82+I92+I113+I124+I140+I145</f>
        <v>86673.6</v>
      </c>
      <c r="J36" s="67">
        <f>J37+J68+J73+J82+J92+J113+J124+J140+J145</f>
        <v>104766.8</v>
      </c>
      <c r="K36" s="67">
        <f>K37+K68+K73+K82+K92+K113+K124+K140+K145</f>
        <v>109525.09999999999</v>
      </c>
    </row>
    <row r="37" spans="1:11" ht="25.5" customHeight="1">
      <c r="A37" s="7"/>
      <c r="B37" s="21"/>
      <c r="C37" s="60" t="s">
        <v>98</v>
      </c>
      <c r="D37" s="64">
        <v>949</v>
      </c>
      <c r="E37" s="96" t="s">
        <v>62</v>
      </c>
      <c r="F37" s="40"/>
      <c r="G37" s="40"/>
      <c r="H37" s="92"/>
      <c r="I37" s="67">
        <f>I38+I54+I58</f>
        <v>17907.6</v>
      </c>
      <c r="J37" s="67">
        <f>J38+J54+J58</f>
        <v>18383.5</v>
      </c>
      <c r="K37" s="67">
        <f>K38+K54+K58</f>
        <v>19131.399999999998</v>
      </c>
    </row>
    <row r="38" spans="1:11" ht="63" customHeight="1">
      <c r="A38" s="7"/>
      <c r="B38" s="21"/>
      <c r="C38" s="62" t="s">
        <v>48</v>
      </c>
      <c r="D38" s="64">
        <v>949</v>
      </c>
      <c r="E38" s="90" t="s">
        <v>47</v>
      </c>
      <c r="F38" s="40"/>
      <c r="G38" s="40"/>
      <c r="H38" s="92"/>
      <c r="I38" s="41">
        <f>I39+I49</f>
        <v>17636.1</v>
      </c>
      <c r="J38" s="41">
        <f>J39+J49</f>
        <v>18105.7</v>
      </c>
      <c r="K38" s="41">
        <f>K39+K49</f>
        <v>18846.3</v>
      </c>
    </row>
    <row r="39" spans="1:11" ht="75" customHeight="1">
      <c r="A39" s="7"/>
      <c r="B39" s="21"/>
      <c r="C39" s="99" t="s">
        <v>143</v>
      </c>
      <c r="D39" s="95">
        <v>949</v>
      </c>
      <c r="E39" s="96" t="s">
        <v>47</v>
      </c>
      <c r="F39" s="40"/>
      <c r="G39" s="96" t="s">
        <v>144</v>
      </c>
      <c r="H39" s="92"/>
      <c r="I39" s="100">
        <f>I40+I43</f>
        <v>15742.4</v>
      </c>
      <c r="J39" s="100">
        <f>J40+J43</f>
        <v>16138.1</v>
      </c>
      <c r="K39" s="100">
        <f>K40+K43</f>
        <v>16798.1</v>
      </c>
    </row>
    <row r="40" spans="1:11" ht="54.75" customHeight="1">
      <c r="A40" s="7"/>
      <c r="B40" s="21"/>
      <c r="C40" s="99" t="s">
        <v>145</v>
      </c>
      <c r="D40" s="95">
        <v>949</v>
      </c>
      <c r="E40" s="96" t="s">
        <v>47</v>
      </c>
      <c r="F40" s="40"/>
      <c r="G40" s="96" t="s">
        <v>146</v>
      </c>
      <c r="H40" s="92"/>
      <c r="I40" s="100">
        <f>I42</f>
        <v>1327.8</v>
      </c>
      <c r="J40" s="40">
        <f>J41</f>
        <v>1380.5</v>
      </c>
      <c r="K40" s="40">
        <f>K41</f>
        <v>1437.8</v>
      </c>
    </row>
    <row r="41" spans="1:11" ht="63" customHeight="1">
      <c r="A41" s="7"/>
      <c r="B41" s="21"/>
      <c r="C41" s="59" t="s">
        <v>119</v>
      </c>
      <c r="D41" s="95">
        <v>949</v>
      </c>
      <c r="E41" s="98" t="s">
        <v>47</v>
      </c>
      <c r="F41" s="40"/>
      <c r="G41" s="98" t="s">
        <v>146</v>
      </c>
      <c r="H41" s="118" t="s">
        <v>124</v>
      </c>
      <c r="I41" s="101">
        <f>I42</f>
        <v>1327.8</v>
      </c>
      <c r="J41" s="41">
        <f>J42</f>
        <v>1380.5</v>
      </c>
      <c r="K41" s="41">
        <f>K42</f>
        <v>1437.8</v>
      </c>
    </row>
    <row r="42" spans="1:11" ht="33" customHeight="1">
      <c r="A42" s="7"/>
      <c r="B42" s="21"/>
      <c r="C42" s="59" t="s">
        <v>120</v>
      </c>
      <c r="D42" s="95">
        <v>949</v>
      </c>
      <c r="E42" s="98" t="s">
        <v>47</v>
      </c>
      <c r="F42" s="40"/>
      <c r="G42" s="98" t="s">
        <v>146</v>
      </c>
      <c r="H42" s="118" t="s">
        <v>125</v>
      </c>
      <c r="I42" s="101">
        <v>1327.8</v>
      </c>
      <c r="J42" s="41">
        <v>1380.5</v>
      </c>
      <c r="K42" s="41">
        <v>1437.8</v>
      </c>
    </row>
    <row r="43" spans="1:11" ht="63" customHeight="1">
      <c r="A43" s="7"/>
      <c r="B43" s="21"/>
      <c r="C43" s="83" t="s">
        <v>147</v>
      </c>
      <c r="D43" s="95">
        <v>949</v>
      </c>
      <c r="E43" s="96" t="s">
        <v>47</v>
      </c>
      <c r="F43" s="40"/>
      <c r="G43" s="96" t="s">
        <v>148</v>
      </c>
      <c r="H43" s="121"/>
      <c r="I43" s="100">
        <f>I44+I47+I48</f>
        <v>14414.6</v>
      </c>
      <c r="J43" s="100">
        <f>J44+J47+J48</f>
        <v>14757.6</v>
      </c>
      <c r="K43" s="100">
        <f>K44+K47+K48</f>
        <v>15360.3</v>
      </c>
    </row>
    <row r="44" spans="1:11" ht="63" customHeight="1">
      <c r="A44" s="7"/>
      <c r="B44" s="21"/>
      <c r="C44" s="59" t="s">
        <v>119</v>
      </c>
      <c r="D44" s="95">
        <v>949</v>
      </c>
      <c r="E44" s="98" t="s">
        <v>47</v>
      </c>
      <c r="F44" s="40"/>
      <c r="G44" s="98" t="s">
        <v>148</v>
      </c>
      <c r="H44" s="118" t="s">
        <v>124</v>
      </c>
      <c r="I44" s="101">
        <f>I45</f>
        <v>13132.6</v>
      </c>
      <c r="J44" s="41">
        <f>J45</f>
        <v>13644.6</v>
      </c>
      <c r="K44" s="41">
        <f>K45</f>
        <v>14203.3</v>
      </c>
    </row>
    <row r="45" spans="1:11" ht="33" customHeight="1">
      <c r="A45" s="7"/>
      <c r="B45" s="21"/>
      <c r="C45" s="59" t="s">
        <v>120</v>
      </c>
      <c r="D45" s="95">
        <v>949</v>
      </c>
      <c r="E45" s="98" t="s">
        <v>47</v>
      </c>
      <c r="F45" s="40"/>
      <c r="G45" s="98" t="s">
        <v>148</v>
      </c>
      <c r="H45" s="118" t="s">
        <v>125</v>
      </c>
      <c r="I45" s="101">
        <v>13132.6</v>
      </c>
      <c r="J45" s="41">
        <v>13644.6</v>
      </c>
      <c r="K45" s="41">
        <v>14203.3</v>
      </c>
    </row>
    <row r="46" spans="1:11" ht="33" customHeight="1">
      <c r="A46" s="7"/>
      <c r="B46" s="21"/>
      <c r="C46" s="59" t="s">
        <v>121</v>
      </c>
      <c r="D46" s="95">
        <v>949</v>
      </c>
      <c r="E46" s="98" t="s">
        <v>47</v>
      </c>
      <c r="F46" s="40"/>
      <c r="G46" s="98" t="s">
        <v>148</v>
      </c>
      <c r="H46" s="118" t="s">
        <v>126</v>
      </c>
      <c r="I46" s="100">
        <f>I47</f>
        <v>1232</v>
      </c>
      <c r="J46" s="100">
        <f>J47</f>
        <v>1063</v>
      </c>
      <c r="K46" s="100">
        <f>K47</f>
        <v>1107</v>
      </c>
    </row>
    <row r="47" spans="1:11" ht="33" customHeight="1">
      <c r="A47" s="7"/>
      <c r="B47" s="21"/>
      <c r="C47" s="59" t="s">
        <v>122</v>
      </c>
      <c r="D47" s="95">
        <v>949</v>
      </c>
      <c r="E47" s="98" t="s">
        <v>47</v>
      </c>
      <c r="F47" s="40"/>
      <c r="G47" s="98" t="s">
        <v>148</v>
      </c>
      <c r="H47" s="118" t="s">
        <v>127</v>
      </c>
      <c r="I47" s="101">
        <v>1232</v>
      </c>
      <c r="J47" s="41">
        <v>1063</v>
      </c>
      <c r="K47" s="41">
        <v>1107</v>
      </c>
    </row>
    <row r="48" spans="1:11" ht="33" customHeight="1">
      <c r="A48" s="7"/>
      <c r="B48" s="21"/>
      <c r="C48" s="59" t="s">
        <v>136</v>
      </c>
      <c r="D48" s="95">
        <v>949</v>
      </c>
      <c r="E48" s="98" t="s">
        <v>47</v>
      </c>
      <c r="F48" s="40"/>
      <c r="G48" s="98" t="s">
        <v>148</v>
      </c>
      <c r="H48" s="118">
        <v>800</v>
      </c>
      <c r="I48" s="139">
        <v>50</v>
      </c>
      <c r="J48" s="41">
        <v>50</v>
      </c>
      <c r="K48" s="128">
        <v>50</v>
      </c>
    </row>
    <row r="49" spans="1:11" ht="79.5" customHeight="1">
      <c r="A49" s="7"/>
      <c r="B49" s="21"/>
      <c r="C49" s="83" t="s">
        <v>149</v>
      </c>
      <c r="D49" s="95">
        <v>949</v>
      </c>
      <c r="E49" s="96" t="s">
        <v>47</v>
      </c>
      <c r="F49" s="40"/>
      <c r="G49" s="96" t="s">
        <v>150</v>
      </c>
      <c r="H49" s="121"/>
      <c r="I49" s="100">
        <f>I50+I53</f>
        <v>1893.7</v>
      </c>
      <c r="J49" s="140">
        <f>J50+J53</f>
        <v>1967.6000000000001</v>
      </c>
      <c r="K49" s="100">
        <f>K50+K53</f>
        <v>2048.2</v>
      </c>
    </row>
    <row r="50" spans="1:11" ht="63.75" customHeight="1">
      <c r="A50" s="7"/>
      <c r="B50" s="21"/>
      <c r="C50" s="59" t="s">
        <v>119</v>
      </c>
      <c r="D50" s="95">
        <v>949</v>
      </c>
      <c r="E50" s="98" t="s">
        <v>47</v>
      </c>
      <c r="F50" s="40"/>
      <c r="G50" s="98" t="s">
        <v>150</v>
      </c>
      <c r="H50" s="118" t="s">
        <v>124</v>
      </c>
      <c r="I50" s="101">
        <f>I51</f>
        <v>1756.9</v>
      </c>
      <c r="J50" s="41">
        <f>J51</f>
        <v>1825.4</v>
      </c>
      <c r="K50" s="41">
        <f>K51</f>
        <v>1900.2</v>
      </c>
    </row>
    <row r="51" spans="1:11" ht="33" customHeight="1">
      <c r="A51" s="7"/>
      <c r="B51" s="21"/>
      <c r="C51" s="59" t="s">
        <v>120</v>
      </c>
      <c r="D51" s="95">
        <v>949</v>
      </c>
      <c r="E51" s="98" t="s">
        <v>47</v>
      </c>
      <c r="F51" s="40"/>
      <c r="G51" s="98" t="s">
        <v>150</v>
      </c>
      <c r="H51" s="118" t="s">
        <v>125</v>
      </c>
      <c r="I51" s="101">
        <v>1756.9</v>
      </c>
      <c r="J51" s="41">
        <v>1825.4</v>
      </c>
      <c r="K51" s="41">
        <v>1900.2</v>
      </c>
    </row>
    <row r="52" spans="1:11" ht="33.75" customHeight="1">
      <c r="A52" s="7"/>
      <c r="B52" s="21"/>
      <c r="C52" s="59" t="s">
        <v>121</v>
      </c>
      <c r="D52" s="95">
        <v>949</v>
      </c>
      <c r="E52" s="98" t="s">
        <v>47</v>
      </c>
      <c r="F52" s="40"/>
      <c r="G52" s="98" t="s">
        <v>150</v>
      </c>
      <c r="H52" s="118" t="s">
        <v>126</v>
      </c>
      <c r="I52" s="101">
        <f>I53</f>
        <v>136.8</v>
      </c>
      <c r="J52" s="41">
        <f>J53</f>
        <v>142.2</v>
      </c>
      <c r="K52" s="41">
        <f>K53</f>
        <v>148</v>
      </c>
    </row>
    <row r="53" spans="1:11" ht="33" customHeight="1">
      <c r="A53" s="7"/>
      <c r="B53" s="21"/>
      <c r="C53" s="59" t="s">
        <v>122</v>
      </c>
      <c r="D53" s="95">
        <v>949</v>
      </c>
      <c r="E53" s="98" t="s">
        <v>47</v>
      </c>
      <c r="F53" s="40"/>
      <c r="G53" s="98" t="s">
        <v>150</v>
      </c>
      <c r="H53" s="118" t="s">
        <v>127</v>
      </c>
      <c r="I53" s="101">
        <v>136.8</v>
      </c>
      <c r="J53" s="41">
        <v>142.2</v>
      </c>
      <c r="K53" s="41">
        <v>148</v>
      </c>
    </row>
    <row r="54" spans="1:11" ht="18.75" customHeight="1">
      <c r="A54" s="7"/>
      <c r="B54" s="21"/>
      <c r="C54" s="62" t="s">
        <v>97</v>
      </c>
      <c r="D54" s="95">
        <v>949</v>
      </c>
      <c r="E54" s="87" t="s">
        <v>96</v>
      </c>
      <c r="F54" s="41"/>
      <c r="G54" s="41"/>
      <c r="H54" s="93"/>
      <c r="I54" s="40">
        <f>I55</f>
        <v>100</v>
      </c>
      <c r="J54" s="40">
        <f>J55</f>
        <v>100</v>
      </c>
      <c r="K54" s="40">
        <f>K55</f>
        <v>100</v>
      </c>
    </row>
    <row r="55" spans="1:11" ht="18.75" customHeight="1">
      <c r="A55" s="7"/>
      <c r="B55" s="21"/>
      <c r="C55" s="59" t="s">
        <v>153</v>
      </c>
      <c r="D55" s="97">
        <v>949</v>
      </c>
      <c r="E55" s="98" t="s">
        <v>96</v>
      </c>
      <c r="F55" s="40"/>
      <c r="G55" s="98" t="s">
        <v>155</v>
      </c>
      <c r="H55" s="92"/>
      <c r="I55" s="66">
        <v>100</v>
      </c>
      <c r="J55" s="66">
        <v>100</v>
      </c>
      <c r="K55" s="66">
        <v>100</v>
      </c>
    </row>
    <row r="56" spans="1:11" ht="18.75" customHeight="1">
      <c r="A56" s="7"/>
      <c r="B56" s="21"/>
      <c r="C56" s="59" t="s">
        <v>136</v>
      </c>
      <c r="D56" s="97">
        <v>949</v>
      </c>
      <c r="E56" s="98" t="s">
        <v>96</v>
      </c>
      <c r="F56" s="40"/>
      <c r="G56" s="98" t="s">
        <v>155</v>
      </c>
      <c r="H56" s="118" t="s">
        <v>141</v>
      </c>
      <c r="I56" s="66">
        <f>I57</f>
        <v>100</v>
      </c>
      <c r="J56" s="66">
        <f>J57</f>
        <v>100</v>
      </c>
      <c r="K56" s="66">
        <f>K57</f>
        <v>100</v>
      </c>
    </row>
    <row r="57" spans="1:11" ht="18.75" customHeight="1">
      <c r="A57" s="7"/>
      <c r="B57" s="21"/>
      <c r="C57" s="59" t="s">
        <v>154</v>
      </c>
      <c r="D57" s="97">
        <v>949</v>
      </c>
      <c r="E57" s="98" t="s">
        <v>96</v>
      </c>
      <c r="F57" s="40"/>
      <c r="G57" s="98" t="s">
        <v>155</v>
      </c>
      <c r="H57" s="118" t="s">
        <v>156</v>
      </c>
      <c r="I57" s="66">
        <v>100</v>
      </c>
      <c r="J57" s="66">
        <v>100</v>
      </c>
      <c r="K57" s="66">
        <v>100</v>
      </c>
    </row>
    <row r="58" spans="1:11" ht="31.5" customHeight="1">
      <c r="A58" s="7"/>
      <c r="B58" s="21"/>
      <c r="C58" s="61" t="s">
        <v>28</v>
      </c>
      <c r="D58" s="95">
        <v>949</v>
      </c>
      <c r="E58" s="87" t="s">
        <v>46</v>
      </c>
      <c r="F58" s="41"/>
      <c r="G58" s="41"/>
      <c r="H58" s="93"/>
      <c r="I58" s="40">
        <f>I59+I65+I62</f>
        <v>171.5</v>
      </c>
      <c r="J58" s="40">
        <f>J59+J65+J62</f>
        <v>177.8</v>
      </c>
      <c r="K58" s="40">
        <f>K59+K65+K62</f>
        <v>185.1</v>
      </c>
    </row>
    <row r="59" spans="1:11" ht="60.75" customHeight="1">
      <c r="A59" s="7"/>
      <c r="B59" s="21"/>
      <c r="C59" s="99" t="s">
        <v>157</v>
      </c>
      <c r="D59" s="95">
        <v>949</v>
      </c>
      <c r="E59" s="105" t="s">
        <v>46</v>
      </c>
      <c r="F59" s="41"/>
      <c r="G59" s="105" t="s">
        <v>158</v>
      </c>
      <c r="H59" s="93"/>
      <c r="I59" s="100">
        <f>I61</f>
        <v>91</v>
      </c>
      <c r="J59" s="100">
        <f>J61</f>
        <v>94</v>
      </c>
      <c r="K59" s="100">
        <f>K61</f>
        <v>98</v>
      </c>
    </row>
    <row r="60" spans="1:11" ht="32.25" customHeight="1">
      <c r="A60" s="7"/>
      <c r="B60" s="21"/>
      <c r="C60" s="59" t="s">
        <v>121</v>
      </c>
      <c r="D60" s="106">
        <v>949</v>
      </c>
      <c r="E60" s="107" t="s">
        <v>46</v>
      </c>
      <c r="F60" s="41"/>
      <c r="G60" s="107" t="s">
        <v>158</v>
      </c>
      <c r="H60" s="122" t="s">
        <v>126</v>
      </c>
      <c r="I60" s="101">
        <f>I61</f>
        <v>91</v>
      </c>
      <c r="J60" s="41">
        <f>J61</f>
        <v>94</v>
      </c>
      <c r="K60" s="41">
        <f>K61</f>
        <v>98</v>
      </c>
    </row>
    <row r="61" spans="1:11" ht="32.25" customHeight="1">
      <c r="A61" s="7"/>
      <c r="B61" s="21"/>
      <c r="C61" s="59" t="s">
        <v>122</v>
      </c>
      <c r="D61" s="106">
        <v>949</v>
      </c>
      <c r="E61" s="107" t="s">
        <v>46</v>
      </c>
      <c r="F61" s="41"/>
      <c r="G61" s="107" t="s">
        <v>158</v>
      </c>
      <c r="H61" s="122" t="s">
        <v>127</v>
      </c>
      <c r="I61" s="101">
        <v>91</v>
      </c>
      <c r="J61" s="41">
        <v>94</v>
      </c>
      <c r="K61" s="41">
        <v>98</v>
      </c>
    </row>
    <row r="62" spans="1:11" ht="77.25" customHeight="1">
      <c r="A62" s="7"/>
      <c r="B62" s="21"/>
      <c r="C62" s="8" t="s">
        <v>151</v>
      </c>
      <c r="D62" s="95">
        <v>949</v>
      </c>
      <c r="E62" s="96" t="s">
        <v>46</v>
      </c>
      <c r="F62" s="40"/>
      <c r="G62" s="96" t="s">
        <v>152</v>
      </c>
      <c r="H62" s="118"/>
      <c r="I62" s="100">
        <f>I64</f>
        <v>7.5</v>
      </c>
      <c r="J62" s="100">
        <f>J64</f>
        <v>7.8</v>
      </c>
      <c r="K62" s="100">
        <f>K64</f>
        <v>8.1</v>
      </c>
    </row>
    <row r="63" spans="1:11" ht="32.25" customHeight="1">
      <c r="A63" s="7"/>
      <c r="B63" s="21"/>
      <c r="C63" s="59" t="s">
        <v>121</v>
      </c>
      <c r="D63" s="95">
        <v>949</v>
      </c>
      <c r="E63" s="98" t="s">
        <v>46</v>
      </c>
      <c r="F63" s="40"/>
      <c r="G63" s="98" t="s">
        <v>152</v>
      </c>
      <c r="H63" s="118" t="s">
        <v>126</v>
      </c>
      <c r="I63" s="101">
        <f>I64</f>
        <v>7.5</v>
      </c>
      <c r="J63" s="101">
        <f>J64</f>
        <v>7.8</v>
      </c>
      <c r="K63" s="101">
        <f>K64</f>
        <v>8.1</v>
      </c>
    </row>
    <row r="64" spans="1:11" ht="32.25" customHeight="1">
      <c r="A64" s="7"/>
      <c r="B64" s="21"/>
      <c r="C64" s="59" t="s">
        <v>122</v>
      </c>
      <c r="D64" s="95">
        <v>949</v>
      </c>
      <c r="E64" s="98" t="s">
        <v>46</v>
      </c>
      <c r="F64" s="40"/>
      <c r="G64" s="98" t="s">
        <v>152</v>
      </c>
      <c r="H64" s="118" t="s">
        <v>127</v>
      </c>
      <c r="I64" s="101">
        <v>7.5</v>
      </c>
      <c r="J64" s="41">
        <v>7.8</v>
      </c>
      <c r="K64" s="41">
        <v>8.1</v>
      </c>
    </row>
    <row r="65" spans="1:11" ht="164.25" customHeight="1">
      <c r="A65" s="7"/>
      <c r="B65" s="21"/>
      <c r="C65" s="132" t="s">
        <v>218</v>
      </c>
      <c r="D65" s="133">
        <v>949</v>
      </c>
      <c r="E65" s="134" t="s">
        <v>46</v>
      </c>
      <c r="F65" s="41"/>
      <c r="G65" s="134" t="s">
        <v>159</v>
      </c>
      <c r="H65" s="93"/>
      <c r="I65" s="135">
        <f>I67</f>
        <v>73</v>
      </c>
      <c r="J65" s="40">
        <f>J66</f>
        <v>76</v>
      </c>
      <c r="K65" s="40">
        <f>K66</f>
        <v>79</v>
      </c>
    </row>
    <row r="66" spans="1:11" ht="32.25" customHeight="1">
      <c r="A66" s="7"/>
      <c r="B66" s="21"/>
      <c r="C66" s="59" t="s">
        <v>121</v>
      </c>
      <c r="D66" s="88">
        <v>949</v>
      </c>
      <c r="E66" s="108" t="s">
        <v>46</v>
      </c>
      <c r="F66" s="41"/>
      <c r="G66" s="108" t="s">
        <v>159</v>
      </c>
      <c r="H66" s="93">
        <v>200</v>
      </c>
      <c r="I66" s="101">
        <f>I67</f>
        <v>73</v>
      </c>
      <c r="J66" s="41">
        <f>J67</f>
        <v>76</v>
      </c>
      <c r="K66" s="41">
        <f>K67</f>
        <v>79</v>
      </c>
    </row>
    <row r="67" spans="1:11" ht="32.25" customHeight="1">
      <c r="A67" s="7"/>
      <c r="B67" s="21"/>
      <c r="C67" s="59" t="s">
        <v>122</v>
      </c>
      <c r="D67" s="88">
        <v>949</v>
      </c>
      <c r="E67" s="108" t="s">
        <v>46</v>
      </c>
      <c r="F67" s="41"/>
      <c r="G67" s="108" t="s">
        <v>159</v>
      </c>
      <c r="H67" s="93">
        <v>240</v>
      </c>
      <c r="I67" s="101">
        <v>73</v>
      </c>
      <c r="J67" s="41">
        <v>76</v>
      </c>
      <c r="K67" s="41">
        <v>79</v>
      </c>
    </row>
    <row r="68" spans="1:11" ht="43.5" customHeight="1">
      <c r="A68" s="7"/>
      <c r="B68" s="21"/>
      <c r="C68" s="115" t="s">
        <v>50</v>
      </c>
      <c r="D68" s="70">
        <v>949</v>
      </c>
      <c r="E68" s="91" t="s">
        <v>49</v>
      </c>
      <c r="F68" s="40"/>
      <c r="G68" s="40"/>
      <c r="H68" s="92"/>
      <c r="I68" s="67">
        <f aca="true" t="shared" si="4" ref="I68:K71">I69</f>
        <v>218</v>
      </c>
      <c r="J68" s="67">
        <f t="shared" si="4"/>
        <v>227</v>
      </c>
      <c r="K68" s="67">
        <f t="shared" si="4"/>
        <v>235</v>
      </c>
    </row>
    <row r="69" spans="1:11" ht="31.5" customHeight="1">
      <c r="A69" s="7"/>
      <c r="B69" s="21"/>
      <c r="C69" s="68" t="s">
        <v>71</v>
      </c>
      <c r="D69" s="64">
        <v>949</v>
      </c>
      <c r="E69" s="90" t="s">
        <v>72</v>
      </c>
      <c r="F69" s="41"/>
      <c r="G69" s="41"/>
      <c r="H69" s="93"/>
      <c r="I69" s="41">
        <f t="shared" si="4"/>
        <v>218</v>
      </c>
      <c r="J69" s="41">
        <f t="shared" si="4"/>
        <v>227</v>
      </c>
      <c r="K69" s="41">
        <f t="shared" si="4"/>
        <v>235</v>
      </c>
    </row>
    <row r="70" spans="1:11" ht="160.5" customHeight="1">
      <c r="A70" s="7"/>
      <c r="B70" s="21"/>
      <c r="C70" s="83" t="s">
        <v>219</v>
      </c>
      <c r="D70" s="133">
        <v>949</v>
      </c>
      <c r="E70" s="134" t="s">
        <v>72</v>
      </c>
      <c r="F70" s="41"/>
      <c r="G70" s="134" t="s">
        <v>160</v>
      </c>
      <c r="H70" s="93"/>
      <c r="I70" s="135">
        <f t="shared" si="4"/>
        <v>218</v>
      </c>
      <c r="J70" s="40">
        <f t="shared" si="4"/>
        <v>227</v>
      </c>
      <c r="K70" s="40">
        <f t="shared" si="4"/>
        <v>235</v>
      </c>
    </row>
    <row r="71" spans="1:11" ht="33" customHeight="1">
      <c r="A71" s="7"/>
      <c r="B71" s="21"/>
      <c r="C71" s="59" t="s">
        <v>121</v>
      </c>
      <c r="D71" s="110">
        <v>949</v>
      </c>
      <c r="E71" s="98" t="s">
        <v>72</v>
      </c>
      <c r="F71" s="41"/>
      <c r="G71" s="98" t="s">
        <v>160</v>
      </c>
      <c r="H71" s="93">
        <v>200</v>
      </c>
      <c r="I71" s="41">
        <f t="shared" si="4"/>
        <v>218</v>
      </c>
      <c r="J71" s="41">
        <f t="shared" si="4"/>
        <v>227</v>
      </c>
      <c r="K71" s="41">
        <f t="shared" si="4"/>
        <v>235</v>
      </c>
    </row>
    <row r="72" spans="1:11" ht="33" customHeight="1">
      <c r="A72" s="7"/>
      <c r="B72" s="21"/>
      <c r="C72" s="59" t="s">
        <v>122</v>
      </c>
      <c r="D72" s="110">
        <v>949</v>
      </c>
      <c r="E72" s="98" t="s">
        <v>72</v>
      </c>
      <c r="F72" s="41"/>
      <c r="G72" s="98" t="s">
        <v>160</v>
      </c>
      <c r="H72" s="93">
        <v>240</v>
      </c>
      <c r="I72" s="41">
        <v>218</v>
      </c>
      <c r="J72" s="41">
        <v>227</v>
      </c>
      <c r="K72" s="41">
        <v>235</v>
      </c>
    </row>
    <row r="73" spans="1:11" ht="17.25">
      <c r="A73" s="7"/>
      <c r="B73" s="21"/>
      <c r="C73" s="116" t="s">
        <v>52</v>
      </c>
      <c r="D73" s="84">
        <v>949</v>
      </c>
      <c r="E73" s="87" t="s">
        <v>51</v>
      </c>
      <c r="F73" s="40"/>
      <c r="G73" s="40"/>
      <c r="H73" s="92"/>
      <c r="I73" s="40">
        <f>I74+I78</f>
        <v>583</v>
      </c>
      <c r="J73" s="40">
        <f>J74+J78</f>
        <v>606</v>
      </c>
      <c r="K73" s="40">
        <f>K74+K78</f>
        <v>630</v>
      </c>
    </row>
    <row r="74" spans="1:11" ht="17.25">
      <c r="A74" s="7"/>
      <c r="B74" s="21"/>
      <c r="C74" s="68" t="s">
        <v>74</v>
      </c>
      <c r="D74" s="84">
        <v>949</v>
      </c>
      <c r="E74" s="94" t="s">
        <v>73</v>
      </c>
      <c r="F74" s="40"/>
      <c r="G74" s="40"/>
      <c r="H74" s="92"/>
      <c r="I74" s="40">
        <f>I75</f>
        <v>531</v>
      </c>
      <c r="J74" s="40">
        <f aca="true" t="shared" si="5" ref="J74:K76">J75</f>
        <v>552</v>
      </c>
      <c r="K74" s="40">
        <f t="shared" si="5"/>
        <v>574</v>
      </c>
    </row>
    <row r="75" spans="1:11" ht="215.25" customHeight="1">
      <c r="A75" s="7"/>
      <c r="B75" s="21"/>
      <c r="C75" s="83" t="s">
        <v>188</v>
      </c>
      <c r="D75" s="95">
        <v>949</v>
      </c>
      <c r="E75" s="96" t="s">
        <v>73</v>
      </c>
      <c r="F75" s="41"/>
      <c r="G75" s="109" t="s">
        <v>161</v>
      </c>
      <c r="H75" s="93"/>
      <c r="I75" s="41">
        <f>I76</f>
        <v>531</v>
      </c>
      <c r="J75" s="41">
        <f t="shared" si="5"/>
        <v>552</v>
      </c>
      <c r="K75" s="41">
        <f t="shared" si="5"/>
        <v>574</v>
      </c>
    </row>
    <row r="76" spans="1:11" ht="30.75">
      <c r="A76" s="7"/>
      <c r="B76" s="21"/>
      <c r="C76" s="59" t="s">
        <v>121</v>
      </c>
      <c r="D76" s="95">
        <v>949</v>
      </c>
      <c r="E76" s="98" t="s">
        <v>73</v>
      </c>
      <c r="F76" s="41"/>
      <c r="G76" s="98" t="s">
        <v>161</v>
      </c>
      <c r="H76" s="93">
        <v>200</v>
      </c>
      <c r="I76" s="41">
        <f>I77</f>
        <v>531</v>
      </c>
      <c r="J76" s="41">
        <f t="shared" si="5"/>
        <v>552</v>
      </c>
      <c r="K76" s="41">
        <f t="shared" si="5"/>
        <v>574</v>
      </c>
    </row>
    <row r="77" spans="1:11" ht="32.25" customHeight="1">
      <c r="A77" s="7"/>
      <c r="B77" s="21"/>
      <c r="C77" s="59" t="s">
        <v>122</v>
      </c>
      <c r="D77" s="95">
        <v>949</v>
      </c>
      <c r="E77" s="98" t="s">
        <v>73</v>
      </c>
      <c r="F77" s="41"/>
      <c r="G77" s="98" t="s">
        <v>161</v>
      </c>
      <c r="H77" s="93">
        <v>240</v>
      </c>
      <c r="I77" s="41">
        <v>531</v>
      </c>
      <c r="J77" s="41">
        <v>552</v>
      </c>
      <c r="K77" s="41">
        <v>574</v>
      </c>
    </row>
    <row r="78" spans="1:11" ht="34.5">
      <c r="A78" s="7"/>
      <c r="B78" s="21"/>
      <c r="C78" s="86" t="s">
        <v>78</v>
      </c>
      <c r="D78" s="84">
        <v>949</v>
      </c>
      <c r="E78" s="94" t="s">
        <v>77</v>
      </c>
      <c r="F78" s="40"/>
      <c r="G78" s="40"/>
      <c r="H78" s="92"/>
      <c r="I78" s="40">
        <f>I79</f>
        <v>52</v>
      </c>
      <c r="J78" s="40">
        <f aca="true" t="shared" si="6" ref="J78:K80">J79</f>
        <v>54</v>
      </c>
      <c r="K78" s="40">
        <f t="shared" si="6"/>
        <v>56</v>
      </c>
    </row>
    <row r="79" spans="1:11" ht="98.25" customHeight="1">
      <c r="A79" s="7"/>
      <c r="B79" s="21"/>
      <c r="C79" s="8" t="s">
        <v>220</v>
      </c>
      <c r="D79" s="88">
        <v>949</v>
      </c>
      <c r="E79" s="111" t="s">
        <v>77</v>
      </c>
      <c r="F79" s="41"/>
      <c r="G79" s="111" t="s">
        <v>162</v>
      </c>
      <c r="H79" s="93"/>
      <c r="I79" s="41">
        <f>I80</f>
        <v>52</v>
      </c>
      <c r="J79" s="41">
        <f t="shared" si="6"/>
        <v>54</v>
      </c>
      <c r="K79" s="41">
        <f t="shared" si="6"/>
        <v>56</v>
      </c>
    </row>
    <row r="80" spans="1:11" ht="32.25" customHeight="1">
      <c r="A80" s="7"/>
      <c r="B80" s="21"/>
      <c r="C80" s="59" t="s">
        <v>121</v>
      </c>
      <c r="D80" s="88">
        <v>949</v>
      </c>
      <c r="E80" s="108" t="s">
        <v>77</v>
      </c>
      <c r="F80" s="41"/>
      <c r="G80" s="108" t="s">
        <v>162</v>
      </c>
      <c r="H80" s="93">
        <v>200</v>
      </c>
      <c r="I80" s="41">
        <f>I81</f>
        <v>52</v>
      </c>
      <c r="J80" s="41">
        <f t="shared" si="6"/>
        <v>54</v>
      </c>
      <c r="K80" s="41">
        <f t="shared" si="6"/>
        <v>56</v>
      </c>
    </row>
    <row r="81" spans="1:11" ht="32.25" customHeight="1">
      <c r="A81" s="7"/>
      <c r="B81" s="21"/>
      <c r="C81" s="59" t="s">
        <v>122</v>
      </c>
      <c r="D81" s="88">
        <v>949</v>
      </c>
      <c r="E81" s="108" t="s">
        <v>77</v>
      </c>
      <c r="F81" s="41"/>
      <c r="G81" s="108" t="s">
        <v>162</v>
      </c>
      <c r="H81" s="93">
        <v>240</v>
      </c>
      <c r="I81" s="41">
        <v>52</v>
      </c>
      <c r="J81" s="41">
        <v>54</v>
      </c>
      <c r="K81" s="41">
        <v>56</v>
      </c>
    </row>
    <row r="82" spans="1:11" ht="17.25">
      <c r="A82" s="7"/>
      <c r="B82" s="21"/>
      <c r="C82" s="116" t="s">
        <v>54</v>
      </c>
      <c r="D82" s="84">
        <v>949</v>
      </c>
      <c r="E82" s="87" t="s">
        <v>53</v>
      </c>
      <c r="F82" s="41"/>
      <c r="G82" s="41"/>
      <c r="H82" s="93"/>
      <c r="I82" s="40">
        <f>I83</f>
        <v>41936.6</v>
      </c>
      <c r="J82" s="40">
        <f>J83</f>
        <v>58512.8</v>
      </c>
      <c r="K82" s="40">
        <f>K83</f>
        <v>61388.3</v>
      </c>
    </row>
    <row r="83" spans="1:11" ht="18">
      <c r="A83" s="7"/>
      <c r="B83" s="21"/>
      <c r="C83" s="127" t="s">
        <v>76</v>
      </c>
      <c r="D83" s="84">
        <v>949</v>
      </c>
      <c r="E83" s="87" t="s">
        <v>75</v>
      </c>
      <c r="F83" s="41"/>
      <c r="G83" s="41"/>
      <c r="H83" s="93"/>
      <c r="I83" s="40">
        <f>I84+I89</f>
        <v>41936.6</v>
      </c>
      <c r="J83" s="40">
        <f>J84+J89</f>
        <v>58512.8</v>
      </c>
      <c r="K83" s="40">
        <f>K84+K89</f>
        <v>61388.3</v>
      </c>
    </row>
    <row r="84" spans="1:11" ht="150" customHeight="1">
      <c r="A84" s="7"/>
      <c r="B84" s="21"/>
      <c r="C84" s="83" t="s">
        <v>221</v>
      </c>
      <c r="D84" s="95">
        <v>949</v>
      </c>
      <c r="E84" s="96" t="s">
        <v>75</v>
      </c>
      <c r="F84" s="41"/>
      <c r="G84" s="96" t="s">
        <v>163</v>
      </c>
      <c r="H84" s="93"/>
      <c r="I84" s="100">
        <f>I85+I87</f>
        <v>41716.6</v>
      </c>
      <c r="J84" s="100">
        <f>J85+J87</f>
        <v>58284.8</v>
      </c>
      <c r="K84" s="100">
        <f>K85+K87</f>
        <v>61151.3</v>
      </c>
    </row>
    <row r="85" spans="1:11" ht="32.25" customHeight="1">
      <c r="A85" s="7"/>
      <c r="B85" s="21"/>
      <c r="C85" s="59" t="s">
        <v>121</v>
      </c>
      <c r="D85" s="95">
        <v>949</v>
      </c>
      <c r="E85" s="98" t="s">
        <v>75</v>
      </c>
      <c r="F85" s="41"/>
      <c r="G85" s="98" t="s">
        <v>163</v>
      </c>
      <c r="H85" s="118" t="s">
        <v>126</v>
      </c>
      <c r="I85" s="101">
        <f>I86</f>
        <v>41616.6</v>
      </c>
      <c r="J85" s="41">
        <f>J86</f>
        <v>58180.8</v>
      </c>
      <c r="K85" s="41">
        <f>K86</f>
        <v>61043.3</v>
      </c>
    </row>
    <row r="86" spans="1:11" ht="32.25" customHeight="1">
      <c r="A86" s="7"/>
      <c r="B86" s="21"/>
      <c r="C86" s="59" t="s">
        <v>122</v>
      </c>
      <c r="D86" s="95">
        <v>949</v>
      </c>
      <c r="E86" s="98" t="s">
        <v>75</v>
      </c>
      <c r="F86" s="41"/>
      <c r="G86" s="98" t="s">
        <v>163</v>
      </c>
      <c r="H86" s="118" t="s">
        <v>127</v>
      </c>
      <c r="I86" s="101">
        <v>41616.6</v>
      </c>
      <c r="J86" s="142">
        <v>58180.8</v>
      </c>
      <c r="K86" s="142">
        <v>61043.3</v>
      </c>
    </row>
    <row r="87" spans="1:11" ht="32.25" customHeight="1">
      <c r="A87" s="7"/>
      <c r="B87" s="21"/>
      <c r="C87" s="59" t="s">
        <v>136</v>
      </c>
      <c r="D87" s="95">
        <v>949</v>
      </c>
      <c r="E87" s="98" t="s">
        <v>75</v>
      </c>
      <c r="F87" s="41"/>
      <c r="G87" s="98" t="s">
        <v>163</v>
      </c>
      <c r="H87" s="118">
        <v>800</v>
      </c>
      <c r="I87" s="101">
        <f>I88</f>
        <v>100</v>
      </c>
      <c r="J87" s="41">
        <f>J88</f>
        <v>104</v>
      </c>
      <c r="K87" s="41">
        <f>K88</f>
        <v>108</v>
      </c>
    </row>
    <row r="88" spans="1:11" ht="32.25" customHeight="1">
      <c r="A88" s="7"/>
      <c r="B88" s="21"/>
      <c r="C88" s="59" t="s">
        <v>137</v>
      </c>
      <c r="D88" s="95">
        <v>949</v>
      </c>
      <c r="E88" s="98" t="s">
        <v>75</v>
      </c>
      <c r="F88" s="41"/>
      <c r="G88" s="98" t="s">
        <v>163</v>
      </c>
      <c r="H88" s="118">
        <v>850</v>
      </c>
      <c r="I88" s="101">
        <v>100</v>
      </c>
      <c r="J88" s="41">
        <v>104</v>
      </c>
      <c r="K88" s="41">
        <v>108</v>
      </c>
    </row>
    <row r="89" spans="1:11" ht="97.5" customHeight="1">
      <c r="A89" s="7"/>
      <c r="B89" s="21"/>
      <c r="C89" s="83" t="s">
        <v>222</v>
      </c>
      <c r="D89" s="95">
        <v>949</v>
      </c>
      <c r="E89" s="96" t="s">
        <v>75</v>
      </c>
      <c r="F89" s="41"/>
      <c r="G89" s="96" t="s">
        <v>196</v>
      </c>
      <c r="H89" s="121"/>
      <c r="I89" s="100">
        <f>I91</f>
        <v>220</v>
      </c>
      <c r="J89" s="40">
        <f>J90</f>
        <v>228</v>
      </c>
      <c r="K89" s="40">
        <f>K90</f>
        <v>237</v>
      </c>
    </row>
    <row r="90" spans="1:11" ht="30.75">
      <c r="A90" s="7"/>
      <c r="B90" s="21"/>
      <c r="C90" s="59" t="s">
        <v>121</v>
      </c>
      <c r="D90" s="95">
        <v>949</v>
      </c>
      <c r="E90" s="98" t="s">
        <v>75</v>
      </c>
      <c r="F90" s="41"/>
      <c r="G90" s="98" t="s">
        <v>196</v>
      </c>
      <c r="H90" s="118" t="s">
        <v>126</v>
      </c>
      <c r="I90" s="101">
        <f>I91</f>
        <v>220</v>
      </c>
      <c r="J90" s="41">
        <f>J91</f>
        <v>228</v>
      </c>
      <c r="K90" s="41">
        <f>K91</f>
        <v>237</v>
      </c>
    </row>
    <row r="91" spans="1:11" ht="30.75">
      <c r="A91" s="7"/>
      <c r="B91" s="21"/>
      <c r="C91" s="59" t="s">
        <v>122</v>
      </c>
      <c r="D91" s="95">
        <v>949</v>
      </c>
      <c r="E91" s="98" t="s">
        <v>75</v>
      </c>
      <c r="F91" s="41"/>
      <c r="G91" s="98" t="s">
        <v>196</v>
      </c>
      <c r="H91" s="118" t="s">
        <v>127</v>
      </c>
      <c r="I91" s="101">
        <v>220</v>
      </c>
      <c r="J91" s="142">
        <v>228</v>
      </c>
      <c r="K91" s="142">
        <v>237</v>
      </c>
    </row>
    <row r="92" spans="1:11" ht="33" customHeight="1">
      <c r="A92" s="7"/>
      <c r="B92" s="21"/>
      <c r="C92" s="116" t="s">
        <v>56</v>
      </c>
      <c r="D92" s="84">
        <v>949</v>
      </c>
      <c r="E92" s="87" t="s">
        <v>55</v>
      </c>
      <c r="F92" s="40"/>
      <c r="G92" s="40"/>
      <c r="H92" s="92"/>
      <c r="I92" s="40">
        <f>I93+I97</f>
        <v>2511</v>
      </c>
      <c r="J92" s="40">
        <f>J93+J97</f>
        <v>2608</v>
      </c>
      <c r="K92" s="40">
        <f>K93+K97</f>
        <v>2712</v>
      </c>
    </row>
    <row r="93" spans="1:11" ht="33" customHeight="1">
      <c r="A93" s="7"/>
      <c r="B93" s="21"/>
      <c r="C93" s="62" t="s">
        <v>80</v>
      </c>
      <c r="D93" s="63">
        <v>949</v>
      </c>
      <c r="E93" s="89" t="s">
        <v>79</v>
      </c>
      <c r="F93" s="41"/>
      <c r="G93" s="41"/>
      <c r="H93" s="93"/>
      <c r="I93" s="41">
        <f>I94</f>
        <v>67</v>
      </c>
      <c r="J93" s="41">
        <f aca="true" t="shared" si="7" ref="J93:K95">J94</f>
        <v>70</v>
      </c>
      <c r="K93" s="41">
        <f t="shared" si="7"/>
        <v>72</v>
      </c>
    </row>
    <row r="94" spans="1:11" ht="165.75" customHeight="1">
      <c r="A94" s="7"/>
      <c r="B94" s="21"/>
      <c r="C94" s="112" t="s">
        <v>164</v>
      </c>
      <c r="D94" s="97">
        <v>949</v>
      </c>
      <c r="E94" s="98" t="s">
        <v>79</v>
      </c>
      <c r="F94" s="41"/>
      <c r="G94" s="98" t="s">
        <v>165</v>
      </c>
      <c r="H94" s="93"/>
      <c r="I94" s="41">
        <f>I95</f>
        <v>67</v>
      </c>
      <c r="J94" s="41">
        <f t="shared" si="7"/>
        <v>70</v>
      </c>
      <c r="K94" s="41">
        <f t="shared" si="7"/>
        <v>72</v>
      </c>
    </row>
    <row r="95" spans="1:11" ht="33" customHeight="1">
      <c r="A95" s="7"/>
      <c r="B95" s="21"/>
      <c r="C95" s="59" t="s">
        <v>121</v>
      </c>
      <c r="D95" s="113">
        <v>949</v>
      </c>
      <c r="E95" s="98" t="s">
        <v>79</v>
      </c>
      <c r="F95" s="41"/>
      <c r="G95" s="98" t="s">
        <v>165</v>
      </c>
      <c r="H95" s="118" t="s">
        <v>126</v>
      </c>
      <c r="I95" s="41">
        <f>I96</f>
        <v>67</v>
      </c>
      <c r="J95" s="41">
        <f t="shared" si="7"/>
        <v>70</v>
      </c>
      <c r="K95" s="41">
        <f t="shared" si="7"/>
        <v>72</v>
      </c>
    </row>
    <row r="96" spans="1:11" ht="31.5" customHeight="1">
      <c r="A96" s="7"/>
      <c r="B96" s="21"/>
      <c r="C96" s="59" t="s">
        <v>122</v>
      </c>
      <c r="D96" s="113">
        <v>949</v>
      </c>
      <c r="E96" s="98" t="s">
        <v>79</v>
      </c>
      <c r="F96" s="41"/>
      <c r="G96" s="98" t="s">
        <v>165</v>
      </c>
      <c r="H96" s="118" t="s">
        <v>127</v>
      </c>
      <c r="I96" s="41">
        <v>67</v>
      </c>
      <c r="J96" s="41">
        <v>70</v>
      </c>
      <c r="K96" s="41">
        <v>72</v>
      </c>
    </row>
    <row r="97" spans="1:11" ht="32.25" customHeight="1">
      <c r="A97" s="7"/>
      <c r="B97" s="21"/>
      <c r="C97" s="62" t="s">
        <v>90</v>
      </c>
      <c r="D97" s="49">
        <v>949</v>
      </c>
      <c r="E97" s="94" t="s">
        <v>89</v>
      </c>
      <c r="F97" s="40"/>
      <c r="G97" s="40"/>
      <c r="H97" s="92"/>
      <c r="I97" s="40">
        <f>I98+I101+I104+I107+I110</f>
        <v>2444</v>
      </c>
      <c r="J97" s="40">
        <f>J98+J101+J104+J107+J110</f>
        <v>2538</v>
      </c>
      <c r="K97" s="40">
        <f>K98+K101+K104+K107+K110</f>
        <v>2640</v>
      </c>
    </row>
    <row r="98" spans="1:11" ht="120" customHeight="1">
      <c r="A98" s="7"/>
      <c r="B98" s="21"/>
      <c r="C98" s="110" t="s">
        <v>223</v>
      </c>
      <c r="D98" s="49">
        <v>949</v>
      </c>
      <c r="E98" s="94" t="s">
        <v>89</v>
      </c>
      <c r="F98" s="40"/>
      <c r="G98" s="96" t="s">
        <v>166</v>
      </c>
      <c r="H98" s="92"/>
      <c r="I98" s="100">
        <f>I100</f>
        <v>1450</v>
      </c>
      <c r="J98" s="40">
        <f>J99</f>
        <v>1506</v>
      </c>
      <c r="K98" s="40">
        <f>K99</f>
        <v>1567</v>
      </c>
    </row>
    <row r="99" spans="1:11" ht="34.5" customHeight="1">
      <c r="A99" s="7"/>
      <c r="B99" s="21"/>
      <c r="C99" s="59" t="s">
        <v>121</v>
      </c>
      <c r="D99" s="50">
        <v>949</v>
      </c>
      <c r="E99" s="89" t="s">
        <v>89</v>
      </c>
      <c r="F99" s="41"/>
      <c r="G99" s="98" t="s">
        <v>166</v>
      </c>
      <c r="H99" s="118" t="s">
        <v>126</v>
      </c>
      <c r="I99" s="101">
        <f>I100</f>
        <v>1450</v>
      </c>
      <c r="J99" s="41">
        <f>J100</f>
        <v>1506</v>
      </c>
      <c r="K99" s="41">
        <f>K100</f>
        <v>1567</v>
      </c>
    </row>
    <row r="100" spans="1:11" ht="33" customHeight="1">
      <c r="A100" s="7"/>
      <c r="B100" s="21"/>
      <c r="C100" s="59" t="s">
        <v>122</v>
      </c>
      <c r="D100" s="50">
        <v>949</v>
      </c>
      <c r="E100" s="89" t="s">
        <v>89</v>
      </c>
      <c r="F100" s="41"/>
      <c r="G100" s="98" t="s">
        <v>166</v>
      </c>
      <c r="H100" s="118" t="s">
        <v>127</v>
      </c>
      <c r="I100" s="101">
        <v>1450</v>
      </c>
      <c r="J100" s="41">
        <v>1506</v>
      </c>
      <c r="K100" s="41">
        <v>1567</v>
      </c>
    </row>
    <row r="101" spans="1:11" ht="89.25" customHeight="1">
      <c r="A101" s="7"/>
      <c r="B101" s="21"/>
      <c r="C101" s="114" t="s">
        <v>224</v>
      </c>
      <c r="D101" s="49">
        <v>949</v>
      </c>
      <c r="E101" s="94" t="s">
        <v>89</v>
      </c>
      <c r="F101" s="40"/>
      <c r="G101" s="96" t="s">
        <v>167</v>
      </c>
      <c r="H101" s="118"/>
      <c r="I101" s="100">
        <f aca="true" t="shared" si="8" ref="I101:K102">I102</f>
        <v>39</v>
      </c>
      <c r="J101" s="40">
        <f t="shared" si="8"/>
        <v>41</v>
      </c>
      <c r="K101" s="40">
        <f t="shared" si="8"/>
        <v>42</v>
      </c>
    </row>
    <row r="102" spans="1:11" ht="33" customHeight="1">
      <c r="A102" s="7"/>
      <c r="B102" s="21"/>
      <c r="C102" s="59" t="s">
        <v>121</v>
      </c>
      <c r="D102" s="50">
        <v>949</v>
      </c>
      <c r="E102" s="89" t="s">
        <v>89</v>
      </c>
      <c r="F102" s="41"/>
      <c r="G102" s="98" t="s">
        <v>167</v>
      </c>
      <c r="H102" s="118" t="s">
        <v>126</v>
      </c>
      <c r="I102" s="101">
        <f t="shared" si="8"/>
        <v>39</v>
      </c>
      <c r="J102" s="41">
        <f t="shared" si="8"/>
        <v>41</v>
      </c>
      <c r="K102" s="41">
        <f t="shared" si="8"/>
        <v>42</v>
      </c>
    </row>
    <row r="103" spans="1:11" ht="32.25" customHeight="1">
      <c r="A103" s="7"/>
      <c r="B103" s="21"/>
      <c r="C103" s="59" t="s">
        <v>122</v>
      </c>
      <c r="D103" s="50">
        <v>949</v>
      </c>
      <c r="E103" s="89" t="s">
        <v>89</v>
      </c>
      <c r="F103" s="41"/>
      <c r="G103" s="98" t="s">
        <v>167</v>
      </c>
      <c r="H103" s="118" t="s">
        <v>127</v>
      </c>
      <c r="I103" s="101">
        <v>39</v>
      </c>
      <c r="J103" s="41">
        <v>41</v>
      </c>
      <c r="K103" s="41">
        <v>42</v>
      </c>
    </row>
    <row r="104" spans="1:11" ht="71.25" customHeight="1">
      <c r="A104" s="7"/>
      <c r="B104" s="21"/>
      <c r="C104" s="59" t="s">
        <v>225</v>
      </c>
      <c r="D104" s="49">
        <v>949</v>
      </c>
      <c r="E104" s="94" t="s">
        <v>89</v>
      </c>
      <c r="F104" s="40"/>
      <c r="G104" s="96" t="s">
        <v>168</v>
      </c>
      <c r="H104" s="121"/>
      <c r="I104" s="100">
        <f>I106</f>
        <v>624</v>
      </c>
      <c r="J104" s="40">
        <f>J105</f>
        <v>648</v>
      </c>
      <c r="K104" s="40">
        <f>K105</f>
        <v>674</v>
      </c>
    </row>
    <row r="105" spans="1:11" ht="33" customHeight="1">
      <c r="A105" s="7"/>
      <c r="B105" s="21"/>
      <c r="C105" s="59" t="s">
        <v>121</v>
      </c>
      <c r="D105" s="50">
        <v>949</v>
      </c>
      <c r="E105" s="89" t="s">
        <v>89</v>
      </c>
      <c r="F105" s="41"/>
      <c r="G105" s="98" t="s">
        <v>168</v>
      </c>
      <c r="H105" s="118" t="s">
        <v>126</v>
      </c>
      <c r="I105" s="101">
        <f>I106</f>
        <v>624</v>
      </c>
      <c r="J105" s="41">
        <f>J106</f>
        <v>648</v>
      </c>
      <c r="K105" s="41">
        <f>K106</f>
        <v>674</v>
      </c>
    </row>
    <row r="106" spans="1:11" ht="33" customHeight="1">
      <c r="A106" s="7"/>
      <c r="B106" s="21"/>
      <c r="C106" s="59" t="s">
        <v>122</v>
      </c>
      <c r="D106" s="50">
        <v>949</v>
      </c>
      <c r="E106" s="89" t="s">
        <v>89</v>
      </c>
      <c r="F106" s="41"/>
      <c r="G106" s="98" t="s">
        <v>168</v>
      </c>
      <c r="H106" s="118" t="s">
        <v>127</v>
      </c>
      <c r="I106" s="143">
        <v>624</v>
      </c>
      <c r="J106" s="142">
        <v>648</v>
      </c>
      <c r="K106" s="142">
        <v>674</v>
      </c>
    </row>
    <row r="107" spans="1:11" ht="54.75" customHeight="1">
      <c r="A107" s="7"/>
      <c r="B107" s="21"/>
      <c r="C107" s="59" t="s">
        <v>226</v>
      </c>
      <c r="D107" s="49">
        <v>949</v>
      </c>
      <c r="E107" s="94" t="s">
        <v>89</v>
      </c>
      <c r="F107" s="40"/>
      <c r="G107" s="96" t="s">
        <v>195</v>
      </c>
      <c r="H107" s="121"/>
      <c r="I107" s="100">
        <f aca="true" t="shared" si="9" ref="I107:K111">I108</f>
        <v>296</v>
      </c>
      <c r="J107" s="40">
        <f t="shared" si="9"/>
        <v>307</v>
      </c>
      <c r="K107" s="40">
        <f t="shared" si="9"/>
        <v>320</v>
      </c>
    </row>
    <row r="108" spans="1:11" ht="33" customHeight="1">
      <c r="A108" s="7"/>
      <c r="B108" s="21"/>
      <c r="C108" s="59" t="s">
        <v>121</v>
      </c>
      <c r="D108" s="50">
        <v>949</v>
      </c>
      <c r="E108" s="89" t="s">
        <v>89</v>
      </c>
      <c r="F108" s="41"/>
      <c r="G108" s="98" t="s">
        <v>195</v>
      </c>
      <c r="H108" s="129" t="s">
        <v>126</v>
      </c>
      <c r="I108" s="66">
        <f t="shared" si="9"/>
        <v>296</v>
      </c>
      <c r="J108" s="41">
        <f t="shared" si="9"/>
        <v>307</v>
      </c>
      <c r="K108" s="41">
        <f t="shared" si="9"/>
        <v>320</v>
      </c>
    </row>
    <row r="109" spans="1:11" ht="33" customHeight="1">
      <c r="A109" s="7"/>
      <c r="B109" s="21"/>
      <c r="C109" s="59" t="s">
        <v>122</v>
      </c>
      <c r="D109" s="50">
        <v>949</v>
      </c>
      <c r="E109" s="89" t="s">
        <v>89</v>
      </c>
      <c r="F109" s="41"/>
      <c r="G109" s="98" t="s">
        <v>195</v>
      </c>
      <c r="H109" s="129" t="s">
        <v>127</v>
      </c>
      <c r="I109" s="66">
        <v>296</v>
      </c>
      <c r="J109" s="41">
        <v>307</v>
      </c>
      <c r="K109" s="41">
        <v>320</v>
      </c>
    </row>
    <row r="110" spans="1:11" ht="81.75" customHeight="1">
      <c r="A110" s="7"/>
      <c r="B110" s="21"/>
      <c r="C110" s="59" t="s">
        <v>227</v>
      </c>
      <c r="D110" s="49">
        <v>949</v>
      </c>
      <c r="E110" s="94" t="s">
        <v>89</v>
      </c>
      <c r="F110" s="40"/>
      <c r="G110" s="96" t="s">
        <v>208</v>
      </c>
      <c r="H110" s="121"/>
      <c r="I110" s="100">
        <f t="shared" si="9"/>
        <v>35</v>
      </c>
      <c r="J110" s="40">
        <f t="shared" si="9"/>
        <v>36</v>
      </c>
      <c r="K110" s="40">
        <f t="shared" si="9"/>
        <v>37</v>
      </c>
    </row>
    <row r="111" spans="1:11" ht="33" customHeight="1">
      <c r="A111" s="7"/>
      <c r="B111" s="21"/>
      <c r="C111" s="59" t="s">
        <v>121</v>
      </c>
      <c r="D111" s="50">
        <v>949</v>
      </c>
      <c r="E111" s="89" t="s">
        <v>89</v>
      </c>
      <c r="F111" s="41"/>
      <c r="G111" s="98" t="s">
        <v>208</v>
      </c>
      <c r="H111" s="129" t="s">
        <v>126</v>
      </c>
      <c r="I111" s="66">
        <f t="shared" si="9"/>
        <v>35</v>
      </c>
      <c r="J111" s="41">
        <f t="shared" si="9"/>
        <v>36</v>
      </c>
      <c r="K111" s="41">
        <f t="shared" si="9"/>
        <v>37</v>
      </c>
    </row>
    <row r="112" spans="1:11" ht="33" customHeight="1">
      <c r="A112" s="7"/>
      <c r="B112" s="21"/>
      <c r="C112" s="59" t="s">
        <v>122</v>
      </c>
      <c r="D112" s="50">
        <v>949</v>
      </c>
      <c r="E112" s="89" t="s">
        <v>89</v>
      </c>
      <c r="F112" s="41"/>
      <c r="G112" s="98" t="s">
        <v>208</v>
      </c>
      <c r="H112" s="129" t="s">
        <v>127</v>
      </c>
      <c r="I112" s="66">
        <v>35</v>
      </c>
      <c r="J112" s="41">
        <v>36</v>
      </c>
      <c r="K112" s="41">
        <v>37</v>
      </c>
    </row>
    <row r="113" spans="1:11" ht="34.5" customHeight="1">
      <c r="A113" s="7"/>
      <c r="B113" s="21"/>
      <c r="C113" s="60" t="s">
        <v>111</v>
      </c>
      <c r="D113" s="84">
        <v>949</v>
      </c>
      <c r="E113" s="87" t="s">
        <v>57</v>
      </c>
      <c r="F113" s="41"/>
      <c r="G113" s="41"/>
      <c r="H113" s="93"/>
      <c r="I113" s="40">
        <f>I114</f>
        <v>7940</v>
      </c>
      <c r="J113" s="40">
        <f>J114</f>
        <v>8248</v>
      </c>
      <c r="K113" s="40">
        <f>K114</f>
        <v>8585</v>
      </c>
    </row>
    <row r="114" spans="1:11" ht="15" customHeight="1">
      <c r="A114" s="7"/>
      <c r="B114" s="21"/>
      <c r="C114" s="62" t="s">
        <v>82</v>
      </c>
      <c r="D114" s="63">
        <v>949</v>
      </c>
      <c r="E114" s="89" t="s">
        <v>81</v>
      </c>
      <c r="F114" s="41"/>
      <c r="G114" s="41"/>
      <c r="H114" s="93"/>
      <c r="I114" s="41">
        <f>I121+I118+I115</f>
        <v>7940</v>
      </c>
      <c r="J114" s="41">
        <f>J121+J118+J115</f>
        <v>8248</v>
      </c>
      <c r="K114" s="41">
        <f>K121+K118+K115</f>
        <v>8585</v>
      </c>
    </row>
    <row r="115" spans="1:11" ht="130.5" customHeight="1">
      <c r="A115" s="7"/>
      <c r="B115" s="21"/>
      <c r="C115" s="110" t="s">
        <v>228</v>
      </c>
      <c r="D115" s="63">
        <v>949</v>
      </c>
      <c r="E115" s="89" t="s">
        <v>81</v>
      </c>
      <c r="F115" s="41"/>
      <c r="G115" s="98">
        <v>7600000590</v>
      </c>
      <c r="H115" s="93"/>
      <c r="I115" s="128">
        <f aca="true" t="shared" si="10" ref="I115:K116">I116</f>
        <v>94</v>
      </c>
      <c r="J115" s="41">
        <f t="shared" si="10"/>
        <v>98</v>
      </c>
      <c r="K115" s="41">
        <f t="shared" si="10"/>
        <v>102</v>
      </c>
    </row>
    <row r="116" spans="1:11" ht="33.75" customHeight="1">
      <c r="A116" s="7"/>
      <c r="B116" s="21"/>
      <c r="C116" s="59" t="s">
        <v>121</v>
      </c>
      <c r="D116" s="63">
        <v>949</v>
      </c>
      <c r="E116" s="89" t="s">
        <v>81</v>
      </c>
      <c r="F116" s="41"/>
      <c r="G116" s="98">
        <v>7600000590</v>
      </c>
      <c r="H116" s="129" t="s">
        <v>126</v>
      </c>
      <c r="I116" s="41">
        <f t="shared" si="10"/>
        <v>94</v>
      </c>
      <c r="J116" s="41">
        <f t="shared" si="10"/>
        <v>98</v>
      </c>
      <c r="K116" s="41">
        <f t="shared" si="10"/>
        <v>102</v>
      </c>
    </row>
    <row r="117" spans="1:11" ht="33.75" customHeight="1">
      <c r="A117" s="7"/>
      <c r="B117" s="21"/>
      <c r="C117" s="59" t="s">
        <v>122</v>
      </c>
      <c r="D117" s="63">
        <v>949</v>
      </c>
      <c r="E117" s="89" t="s">
        <v>81</v>
      </c>
      <c r="F117" s="41"/>
      <c r="G117" s="98">
        <v>7600000590</v>
      </c>
      <c r="H117" s="118" t="s">
        <v>127</v>
      </c>
      <c r="I117" s="128">
        <v>94</v>
      </c>
      <c r="J117" s="41">
        <v>98</v>
      </c>
      <c r="K117" s="41">
        <v>102</v>
      </c>
    </row>
    <row r="118" spans="1:11" ht="65.25" customHeight="1">
      <c r="A118" s="7"/>
      <c r="B118" s="21"/>
      <c r="C118" s="110" t="s">
        <v>229</v>
      </c>
      <c r="D118" s="84">
        <v>949</v>
      </c>
      <c r="E118" s="94" t="s">
        <v>81</v>
      </c>
      <c r="F118" s="40"/>
      <c r="G118" s="87" t="s">
        <v>169</v>
      </c>
      <c r="H118" s="92"/>
      <c r="I118" s="100">
        <f aca="true" t="shared" si="11" ref="I118:K119">I119</f>
        <v>2093</v>
      </c>
      <c r="J118" s="40">
        <f t="shared" si="11"/>
        <v>2174</v>
      </c>
      <c r="K118" s="40">
        <f t="shared" si="11"/>
        <v>2263</v>
      </c>
    </row>
    <row r="119" spans="1:11" ht="33" customHeight="1">
      <c r="A119" s="7"/>
      <c r="B119" s="21"/>
      <c r="C119" s="59" t="s">
        <v>121</v>
      </c>
      <c r="D119" s="63">
        <v>949</v>
      </c>
      <c r="E119" s="89" t="s">
        <v>81</v>
      </c>
      <c r="F119" s="41"/>
      <c r="G119" s="98" t="s">
        <v>169</v>
      </c>
      <c r="H119" s="118" t="s">
        <v>126</v>
      </c>
      <c r="I119" s="101">
        <f t="shared" si="11"/>
        <v>2093</v>
      </c>
      <c r="J119" s="41">
        <f t="shared" si="11"/>
        <v>2174</v>
      </c>
      <c r="K119" s="41">
        <f t="shared" si="11"/>
        <v>2263</v>
      </c>
    </row>
    <row r="120" spans="1:11" ht="33" customHeight="1">
      <c r="A120" s="7"/>
      <c r="B120" s="21"/>
      <c r="C120" s="59" t="s">
        <v>122</v>
      </c>
      <c r="D120" s="63">
        <v>949</v>
      </c>
      <c r="E120" s="89" t="s">
        <v>81</v>
      </c>
      <c r="F120" s="41"/>
      <c r="G120" s="98" t="s">
        <v>169</v>
      </c>
      <c r="H120" s="118" t="s">
        <v>127</v>
      </c>
      <c r="I120" s="102">
        <v>2093</v>
      </c>
      <c r="J120" s="142">
        <v>2174</v>
      </c>
      <c r="K120" s="142">
        <v>2263</v>
      </c>
    </row>
    <row r="121" spans="1:11" ht="116.25" customHeight="1">
      <c r="A121" s="7"/>
      <c r="B121" s="21"/>
      <c r="C121" s="110" t="s">
        <v>230</v>
      </c>
      <c r="D121" s="84">
        <v>949</v>
      </c>
      <c r="E121" s="94" t="s">
        <v>81</v>
      </c>
      <c r="F121" s="40"/>
      <c r="G121" s="96" t="s">
        <v>170</v>
      </c>
      <c r="H121" s="92"/>
      <c r="I121" s="100">
        <f aca="true" t="shared" si="12" ref="I121:K122">I122</f>
        <v>5753</v>
      </c>
      <c r="J121" s="40">
        <f t="shared" si="12"/>
        <v>5976</v>
      </c>
      <c r="K121" s="40">
        <f t="shared" si="12"/>
        <v>6220</v>
      </c>
    </row>
    <row r="122" spans="1:11" ht="32.25" customHeight="1">
      <c r="A122" s="7"/>
      <c r="B122" s="21"/>
      <c r="C122" s="59" t="s">
        <v>121</v>
      </c>
      <c r="D122" s="63">
        <v>949</v>
      </c>
      <c r="E122" s="89" t="s">
        <v>81</v>
      </c>
      <c r="F122" s="41"/>
      <c r="G122" s="98" t="s">
        <v>170</v>
      </c>
      <c r="H122" s="118" t="s">
        <v>126</v>
      </c>
      <c r="I122" s="101">
        <f t="shared" si="12"/>
        <v>5753</v>
      </c>
      <c r="J122" s="41">
        <f t="shared" si="12"/>
        <v>5976</v>
      </c>
      <c r="K122" s="41">
        <f t="shared" si="12"/>
        <v>6220</v>
      </c>
    </row>
    <row r="123" spans="1:11" ht="33" customHeight="1">
      <c r="A123" s="7"/>
      <c r="B123" s="21"/>
      <c r="C123" s="59" t="s">
        <v>122</v>
      </c>
      <c r="D123" s="63">
        <v>949</v>
      </c>
      <c r="E123" s="89" t="s">
        <v>81</v>
      </c>
      <c r="F123" s="41"/>
      <c r="G123" s="98" t="s">
        <v>170</v>
      </c>
      <c r="H123" s="118" t="s">
        <v>127</v>
      </c>
      <c r="I123" s="101">
        <v>5753</v>
      </c>
      <c r="J123" s="41">
        <v>5976</v>
      </c>
      <c r="K123" s="41">
        <v>6220</v>
      </c>
    </row>
    <row r="124" spans="1:11" ht="31.5" customHeight="1">
      <c r="A124" s="7"/>
      <c r="B124" s="21"/>
      <c r="C124" s="60" t="s">
        <v>59</v>
      </c>
      <c r="D124" s="84">
        <v>949</v>
      </c>
      <c r="E124" s="87" t="s">
        <v>58</v>
      </c>
      <c r="F124" s="40"/>
      <c r="G124" s="40"/>
      <c r="H124" s="92"/>
      <c r="I124" s="40">
        <f>I125+I133+I129</f>
        <v>14636.400000000001</v>
      </c>
      <c r="J124" s="40">
        <f>J125+J133+J129</f>
        <v>15205.5</v>
      </c>
      <c r="K124" s="40">
        <f>K125+K133+K129</f>
        <v>15826.4</v>
      </c>
    </row>
    <row r="125" spans="1:11" ht="15" customHeight="1">
      <c r="A125" s="7"/>
      <c r="B125" s="21"/>
      <c r="C125" s="60" t="s">
        <v>190</v>
      </c>
      <c r="D125" s="84">
        <v>949</v>
      </c>
      <c r="E125" s="94" t="s">
        <v>191</v>
      </c>
      <c r="F125" s="40"/>
      <c r="G125" s="40"/>
      <c r="H125" s="92"/>
      <c r="I125" s="40">
        <f>I127</f>
        <v>305.6</v>
      </c>
      <c r="J125" s="40">
        <f>J127</f>
        <v>317.5</v>
      </c>
      <c r="K125" s="40">
        <f>K127</f>
        <v>330.5</v>
      </c>
    </row>
    <row r="126" spans="1:11" ht="141" customHeight="1">
      <c r="A126" s="7"/>
      <c r="B126" s="21"/>
      <c r="C126" s="104" t="s">
        <v>210</v>
      </c>
      <c r="D126" s="63">
        <v>949</v>
      </c>
      <c r="E126" s="89" t="s">
        <v>191</v>
      </c>
      <c r="F126" s="41"/>
      <c r="G126" s="109" t="s">
        <v>189</v>
      </c>
      <c r="H126" s="93"/>
      <c r="I126" s="41">
        <f aca="true" t="shared" si="13" ref="I126:K127">I127</f>
        <v>305.6</v>
      </c>
      <c r="J126" s="41">
        <f t="shared" si="13"/>
        <v>317.5</v>
      </c>
      <c r="K126" s="41">
        <f t="shared" si="13"/>
        <v>330.5</v>
      </c>
    </row>
    <row r="127" spans="1:11" ht="26.25" customHeight="1">
      <c r="A127" s="7"/>
      <c r="B127" s="21"/>
      <c r="C127" s="103" t="s">
        <v>171</v>
      </c>
      <c r="D127" s="63">
        <v>949</v>
      </c>
      <c r="E127" s="89" t="s">
        <v>191</v>
      </c>
      <c r="F127" s="41"/>
      <c r="G127" s="98" t="s">
        <v>189</v>
      </c>
      <c r="H127" s="118" t="s">
        <v>174</v>
      </c>
      <c r="I127" s="41">
        <f t="shared" si="13"/>
        <v>305.6</v>
      </c>
      <c r="J127" s="41">
        <f t="shared" si="13"/>
        <v>317.5</v>
      </c>
      <c r="K127" s="41">
        <f t="shared" si="13"/>
        <v>330.5</v>
      </c>
    </row>
    <row r="128" spans="1:11" ht="28.5" customHeight="1">
      <c r="A128" s="7"/>
      <c r="B128" s="21"/>
      <c r="C128" s="103" t="s">
        <v>172</v>
      </c>
      <c r="D128" s="63">
        <v>949</v>
      </c>
      <c r="E128" s="89" t="s">
        <v>191</v>
      </c>
      <c r="F128" s="41"/>
      <c r="G128" s="98" t="s">
        <v>189</v>
      </c>
      <c r="H128" s="118" t="s">
        <v>175</v>
      </c>
      <c r="I128" s="41">
        <v>305.6</v>
      </c>
      <c r="J128" s="41">
        <v>317.5</v>
      </c>
      <c r="K128" s="41">
        <v>330.5</v>
      </c>
    </row>
    <row r="129" spans="1:11" ht="28.5" customHeight="1">
      <c r="A129" s="7"/>
      <c r="B129" s="21"/>
      <c r="C129" s="60" t="s">
        <v>205</v>
      </c>
      <c r="D129" s="84">
        <v>949</v>
      </c>
      <c r="E129" s="94" t="s">
        <v>206</v>
      </c>
      <c r="F129" s="40"/>
      <c r="G129" s="87"/>
      <c r="H129" s="138"/>
      <c r="I129" s="40">
        <f>I130</f>
        <v>507.6</v>
      </c>
      <c r="J129" s="40">
        <f>J130</f>
        <v>527.4</v>
      </c>
      <c r="K129" s="40">
        <f>K130</f>
        <v>549</v>
      </c>
    </row>
    <row r="130" spans="1:11" ht="178.5" customHeight="1">
      <c r="A130" s="7"/>
      <c r="B130" s="21"/>
      <c r="C130" s="68" t="s">
        <v>207</v>
      </c>
      <c r="D130" s="63">
        <v>949</v>
      </c>
      <c r="E130" s="89" t="s">
        <v>206</v>
      </c>
      <c r="F130" s="41"/>
      <c r="G130" s="109" t="s">
        <v>173</v>
      </c>
      <c r="H130" s="93"/>
      <c r="I130" s="41">
        <f aca="true" t="shared" si="14" ref="I130:K131">I131</f>
        <v>507.6</v>
      </c>
      <c r="J130" s="41">
        <f t="shared" si="14"/>
        <v>527.4</v>
      </c>
      <c r="K130" s="41">
        <f t="shared" si="14"/>
        <v>549</v>
      </c>
    </row>
    <row r="131" spans="1:11" ht="28.5" customHeight="1">
      <c r="A131" s="7"/>
      <c r="B131" s="21"/>
      <c r="C131" s="103" t="s">
        <v>171</v>
      </c>
      <c r="D131" s="63">
        <v>949</v>
      </c>
      <c r="E131" s="89" t="s">
        <v>206</v>
      </c>
      <c r="F131" s="41"/>
      <c r="G131" s="98" t="s">
        <v>173</v>
      </c>
      <c r="H131" s="118" t="s">
        <v>174</v>
      </c>
      <c r="I131" s="41">
        <f t="shared" si="14"/>
        <v>507.6</v>
      </c>
      <c r="J131" s="41">
        <f t="shared" si="14"/>
        <v>527.4</v>
      </c>
      <c r="K131" s="41">
        <f t="shared" si="14"/>
        <v>549</v>
      </c>
    </row>
    <row r="132" spans="1:11" ht="28.5" customHeight="1">
      <c r="A132" s="7"/>
      <c r="B132" s="21"/>
      <c r="C132" s="103" t="s">
        <v>172</v>
      </c>
      <c r="D132" s="63">
        <v>949</v>
      </c>
      <c r="E132" s="89" t="s">
        <v>206</v>
      </c>
      <c r="F132" s="41"/>
      <c r="G132" s="98" t="s">
        <v>173</v>
      </c>
      <c r="H132" s="118" t="s">
        <v>175</v>
      </c>
      <c r="I132" s="41">
        <v>507.6</v>
      </c>
      <c r="J132" s="41">
        <v>527.4</v>
      </c>
      <c r="K132" s="41">
        <v>549</v>
      </c>
    </row>
    <row r="133" spans="1:11" ht="24" customHeight="1">
      <c r="A133" s="7"/>
      <c r="B133" s="21"/>
      <c r="C133" s="116" t="s">
        <v>84</v>
      </c>
      <c r="D133" s="63">
        <v>949</v>
      </c>
      <c r="E133" s="94" t="s">
        <v>83</v>
      </c>
      <c r="F133" s="40"/>
      <c r="G133" s="40"/>
      <c r="H133" s="92"/>
      <c r="I133" s="40">
        <f>I134+I137</f>
        <v>13823.2</v>
      </c>
      <c r="J133" s="40">
        <f>J134+J137</f>
        <v>14360.6</v>
      </c>
      <c r="K133" s="40">
        <f>K134+K137</f>
        <v>14946.9</v>
      </c>
    </row>
    <row r="134" spans="1:11" ht="100.5" customHeight="1">
      <c r="A134" s="7"/>
      <c r="B134" s="21"/>
      <c r="C134" s="83" t="s">
        <v>176</v>
      </c>
      <c r="D134" s="84">
        <v>949</v>
      </c>
      <c r="E134" s="94" t="s">
        <v>83</v>
      </c>
      <c r="F134" s="40"/>
      <c r="G134" s="96" t="s">
        <v>179</v>
      </c>
      <c r="H134" s="92"/>
      <c r="I134" s="40">
        <f aca="true" t="shared" si="15" ref="I134:K135">I135</f>
        <v>6643</v>
      </c>
      <c r="J134" s="40">
        <f t="shared" si="15"/>
        <v>6901.5</v>
      </c>
      <c r="K134" s="40">
        <f t="shared" si="15"/>
        <v>7183.2</v>
      </c>
    </row>
    <row r="135" spans="1:11" ht="15" customHeight="1">
      <c r="A135" s="7"/>
      <c r="B135" s="21"/>
      <c r="C135" s="103" t="s">
        <v>171</v>
      </c>
      <c r="D135" s="63">
        <v>949</v>
      </c>
      <c r="E135" s="89" t="s">
        <v>83</v>
      </c>
      <c r="F135" s="41"/>
      <c r="G135" s="98" t="s">
        <v>179</v>
      </c>
      <c r="H135" s="118" t="s">
        <v>174</v>
      </c>
      <c r="I135" s="41">
        <f t="shared" si="15"/>
        <v>6643</v>
      </c>
      <c r="J135" s="41">
        <f t="shared" si="15"/>
        <v>6901.5</v>
      </c>
      <c r="K135" s="41">
        <f t="shared" si="15"/>
        <v>7183.2</v>
      </c>
    </row>
    <row r="136" spans="1:11" ht="24.75" customHeight="1">
      <c r="A136" s="7"/>
      <c r="B136" s="21"/>
      <c r="C136" s="103" t="s">
        <v>172</v>
      </c>
      <c r="D136" s="63">
        <v>949</v>
      </c>
      <c r="E136" s="89" t="s">
        <v>83</v>
      </c>
      <c r="F136" s="41"/>
      <c r="G136" s="98" t="s">
        <v>179</v>
      </c>
      <c r="H136" s="118" t="s">
        <v>175</v>
      </c>
      <c r="I136" s="41">
        <v>6643</v>
      </c>
      <c r="J136" s="41">
        <v>6901.5</v>
      </c>
      <c r="K136" s="41">
        <v>7183.2</v>
      </c>
    </row>
    <row r="137" spans="1:11" ht="73.5" customHeight="1">
      <c r="A137" s="7"/>
      <c r="B137" s="21"/>
      <c r="C137" s="83" t="s">
        <v>177</v>
      </c>
      <c r="D137" s="84">
        <v>949</v>
      </c>
      <c r="E137" s="94" t="s">
        <v>83</v>
      </c>
      <c r="F137" s="40"/>
      <c r="G137" s="96" t="s">
        <v>180</v>
      </c>
      <c r="H137" s="121"/>
      <c r="I137" s="40">
        <f aca="true" t="shared" si="16" ref="I137:K138">I138</f>
        <v>7180.2</v>
      </c>
      <c r="J137" s="40">
        <f t="shared" si="16"/>
        <v>7459.1</v>
      </c>
      <c r="K137" s="40">
        <f t="shared" si="16"/>
        <v>7763.7</v>
      </c>
    </row>
    <row r="138" spans="1:11" ht="23.25" customHeight="1">
      <c r="A138" s="7"/>
      <c r="B138" s="21"/>
      <c r="C138" s="103" t="s">
        <v>171</v>
      </c>
      <c r="D138" s="63">
        <v>949</v>
      </c>
      <c r="E138" s="89" t="s">
        <v>83</v>
      </c>
      <c r="F138" s="41"/>
      <c r="G138" s="98" t="s">
        <v>180</v>
      </c>
      <c r="H138" s="118" t="s">
        <v>174</v>
      </c>
      <c r="I138" s="41">
        <f t="shared" si="16"/>
        <v>7180.2</v>
      </c>
      <c r="J138" s="41">
        <f t="shared" si="16"/>
        <v>7459.1</v>
      </c>
      <c r="K138" s="41">
        <f t="shared" si="16"/>
        <v>7763.7</v>
      </c>
    </row>
    <row r="139" spans="1:11" ht="18.75" customHeight="1">
      <c r="A139" s="7"/>
      <c r="B139" s="21"/>
      <c r="C139" s="103" t="s">
        <v>178</v>
      </c>
      <c r="D139" s="63">
        <v>949</v>
      </c>
      <c r="E139" s="89" t="s">
        <v>83</v>
      </c>
      <c r="F139" s="41"/>
      <c r="G139" s="98" t="s">
        <v>180</v>
      </c>
      <c r="H139" s="118" t="s">
        <v>181</v>
      </c>
      <c r="I139" s="41">
        <v>7180.2</v>
      </c>
      <c r="J139" s="41">
        <v>7459.1</v>
      </c>
      <c r="K139" s="41">
        <v>7763.7</v>
      </c>
    </row>
    <row r="140" spans="1:11" ht="19.5" customHeight="1">
      <c r="A140" s="7"/>
      <c r="B140" s="21"/>
      <c r="C140" s="116" t="s">
        <v>34</v>
      </c>
      <c r="D140" s="63">
        <v>949</v>
      </c>
      <c r="E140" s="89" t="s">
        <v>60</v>
      </c>
      <c r="F140" s="41"/>
      <c r="G140" s="41"/>
      <c r="H140" s="93"/>
      <c r="I140" s="40">
        <f>I141</f>
        <v>458</v>
      </c>
      <c r="J140" s="40">
        <f aca="true" t="shared" si="17" ref="J140:K143">J141</f>
        <v>475</v>
      </c>
      <c r="K140" s="40">
        <f t="shared" si="17"/>
        <v>495</v>
      </c>
    </row>
    <row r="141" spans="1:11" ht="21" customHeight="1">
      <c r="A141" s="7"/>
      <c r="B141" s="21"/>
      <c r="C141" s="116" t="s">
        <v>86</v>
      </c>
      <c r="D141" s="63">
        <v>949</v>
      </c>
      <c r="E141" s="89" t="s">
        <v>85</v>
      </c>
      <c r="F141" s="41"/>
      <c r="G141" s="41"/>
      <c r="H141" s="93"/>
      <c r="I141" s="41">
        <f>I142</f>
        <v>458</v>
      </c>
      <c r="J141" s="41">
        <f t="shared" si="17"/>
        <v>475</v>
      </c>
      <c r="K141" s="41">
        <f t="shared" si="17"/>
        <v>495</v>
      </c>
    </row>
    <row r="142" spans="1:11" ht="209.25" customHeight="1">
      <c r="A142" s="7"/>
      <c r="B142" s="21"/>
      <c r="C142" s="61" t="s">
        <v>231</v>
      </c>
      <c r="D142" s="63">
        <v>949</v>
      </c>
      <c r="E142" s="89" t="s">
        <v>85</v>
      </c>
      <c r="F142" s="41"/>
      <c r="G142" s="109" t="s">
        <v>182</v>
      </c>
      <c r="H142" s="93"/>
      <c r="I142" s="41">
        <f>I143</f>
        <v>458</v>
      </c>
      <c r="J142" s="41">
        <f t="shared" si="17"/>
        <v>475</v>
      </c>
      <c r="K142" s="41">
        <f t="shared" si="17"/>
        <v>495</v>
      </c>
    </row>
    <row r="143" spans="1:11" ht="15" customHeight="1">
      <c r="A143" s="7"/>
      <c r="B143" s="21"/>
      <c r="C143" s="59" t="s">
        <v>121</v>
      </c>
      <c r="D143" s="63">
        <v>949</v>
      </c>
      <c r="E143" s="89" t="s">
        <v>85</v>
      </c>
      <c r="F143" s="41"/>
      <c r="G143" s="98" t="s">
        <v>182</v>
      </c>
      <c r="H143" s="118" t="s">
        <v>126</v>
      </c>
      <c r="I143" s="41">
        <f>I144</f>
        <v>458</v>
      </c>
      <c r="J143" s="41">
        <f t="shared" si="17"/>
        <v>475</v>
      </c>
      <c r="K143" s="41">
        <f t="shared" si="17"/>
        <v>495</v>
      </c>
    </row>
    <row r="144" spans="1:11" ht="36" customHeight="1">
      <c r="A144" s="7"/>
      <c r="B144" s="21"/>
      <c r="C144" s="59" t="s">
        <v>122</v>
      </c>
      <c r="D144" s="63">
        <v>949</v>
      </c>
      <c r="E144" s="89" t="s">
        <v>85</v>
      </c>
      <c r="F144" s="41"/>
      <c r="G144" s="98" t="s">
        <v>182</v>
      </c>
      <c r="H144" s="118" t="s">
        <v>127</v>
      </c>
      <c r="I144" s="41">
        <v>458</v>
      </c>
      <c r="J144" s="41">
        <v>475</v>
      </c>
      <c r="K144" s="41">
        <v>495</v>
      </c>
    </row>
    <row r="145" spans="1:11" ht="17.25">
      <c r="A145" s="7"/>
      <c r="B145" s="21"/>
      <c r="C145" s="116" t="s">
        <v>35</v>
      </c>
      <c r="D145" s="84">
        <v>949</v>
      </c>
      <c r="E145" s="87" t="s">
        <v>61</v>
      </c>
      <c r="F145" s="40"/>
      <c r="G145" s="40"/>
      <c r="H145" s="92"/>
      <c r="I145" s="40">
        <f>I146</f>
        <v>483</v>
      </c>
      <c r="J145" s="40">
        <f aca="true" t="shared" si="18" ref="J145:K148">J146</f>
        <v>501</v>
      </c>
      <c r="K145" s="40">
        <f t="shared" si="18"/>
        <v>522</v>
      </c>
    </row>
    <row r="146" spans="1:11" ht="15" customHeight="1">
      <c r="A146" s="7"/>
      <c r="B146" s="21"/>
      <c r="C146" s="60" t="s">
        <v>88</v>
      </c>
      <c r="D146" s="84">
        <v>949</v>
      </c>
      <c r="E146" s="87" t="s">
        <v>87</v>
      </c>
      <c r="F146" s="40"/>
      <c r="G146" s="40"/>
      <c r="H146" s="92"/>
      <c r="I146" s="40">
        <f>I147</f>
        <v>483</v>
      </c>
      <c r="J146" s="40">
        <f t="shared" si="18"/>
        <v>501</v>
      </c>
      <c r="K146" s="40">
        <f t="shared" si="18"/>
        <v>522</v>
      </c>
    </row>
    <row r="147" spans="1:11" ht="221.25" customHeight="1">
      <c r="A147" s="7"/>
      <c r="B147" s="21"/>
      <c r="C147" s="104" t="s">
        <v>183</v>
      </c>
      <c r="D147" s="63">
        <v>949</v>
      </c>
      <c r="E147" s="98" t="s">
        <v>87</v>
      </c>
      <c r="F147" s="42"/>
      <c r="G147" s="96" t="s">
        <v>184</v>
      </c>
      <c r="H147" s="123"/>
      <c r="I147" s="35">
        <f>I148</f>
        <v>483</v>
      </c>
      <c r="J147" s="35">
        <f t="shared" si="18"/>
        <v>501</v>
      </c>
      <c r="K147" s="35">
        <f t="shared" si="18"/>
        <v>522</v>
      </c>
    </row>
    <row r="148" spans="1:11" ht="33" customHeight="1">
      <c r="A148" s="7"/>
      <c r="B148" s="21"/>
      <c r="C148" s="59" t="s">
        <v>121</v>
      </c>
      <c r="D148" s="63">
        <v>949</v>
      </c>
      <c r="E148" s="98" t="s">
        <v>87</v>
      </c>
      <c r="F148" s="42"/>
      <c r="G148" s="98" t="s">
        <v>184</v>
      </c>
      <c r="H148" s="118" t="s">
        <v>126</v>
      </c>
      <c r="I148" s="35">
        <f>I149</f>
        <v>483</v>
      </c>
      <c r="J148" s="35">
        <f t="shared" si="18"/>
        <v>501</v>
      </c>
      <c r="K148" s="35">
        <f t="shared" si="18"/>
        <v>522</v>
      </c>
    </row>
    <row r="149" spans="1:11" ht="33" customHeight="1">
      <c r="A149" s="7"/>
      <c r="B149" s="21"/>
      <c r="C149" s="59" t="s">
        <v>122</v>
      </c>
      <c r="D149" s="63">
        <v>949</v>
      </c>
      <c r="E149" s="98" t="s">
        <v>87</v>
      </c>
      <c r="F149" s="42"/>
      <c r="G149" s="98" t="s">
        <v>184</v>
      </c>
      <c r="H149" s="118" t="s">
        <v>127</v>
      </c>
      <c r="I149" s="35">
        <v>483</v>
      </c>
      <c r="J149" s="35">
        <v>501</v>
      </c>
      <c r="K149" s="35">
        <v>522</v>
      </c>
    </row>
    <row r="150" spans="1:11" ht="18">
      <c r="A150" s="24"/>
      <c r="B150" s="24"/>
      <c r="C150" s="25" t="s">
        <v>112</v>
      </c>
      <c r="D150" s="65"/>
      <c r="E150" s="65"/>
      <c r="F150" s="72"/>
      <c r="G150" s="72"/>
      <c r="H150" s="124"/>
      <c r="I150" s="71">
        <f>I36+I12+I4</f>
        <v>99700.00000000001</v>
      </c>
      <c r="J150" s="71">
        <f>J36+J12+J4</f>
        <v>117000</v>
      </c>
      <c r="K150" s="71">
        <f>K36+K12+K4</f>
        <v>122199.99999999999</v>
      </c>
    </row>
    <row r="151" spans="1:15" ht="17.25">
      <c r="A151" s="27"/>
      <c r="B151" s="27"/>
      <c r="C151" s="26" t="s">
        <v>29</v>
      </c>
      <c r="D151" s="26"/>
      <c r="E151" s="26"/>
      <c r="F151" s="23"/>
      <c r="G151" s="23"/>
      <c r="H151" s="125"/>
      <c r="I151" s="39">
        <v>-100</v>
      </c>
      <c r="J151" s="39">
        <v>0</v>
      </c>
      <c r="K151" s="39">
        <v>0</v>
      </c>
      <c r="M151" s="141"/>
      <c r="O151" s="43"/>
    </row>
    <row r="152" spans="1:11" ht="34.5">
      <c r="A152" s="27"/>
      <c r="B152" s="27"/>
      <c r="C152" s="26" t="s">
        <v>30</v>
      </c>
      <c r="D152" s="26"/>
      <c r="E152" s="26"/>
      <c r="F152" s="130"/>
      <c r="G152" s="130"/>
      <c r="H152" s="131"/>
      <c r="I152" s="39">
        <v>0</v>
      </c>
      <c r="J152" s="39">
        <v>0</v>
      </c>
      <c r="K152" s="39">
        <v>0</v>
      </c>
    </row>
    <row r="153" ht="15">
      <c r="J153" s="44"/>
    </row>
    <row r="154" ht="15">
      <c r="J154" s="44"/>
    </row>
    <row r="155" ht="15">
      <c r="J155" s="44"/>
    </row>
    <row r="156" ht="15">
      <c r="J156" s="44"/>
    </row>
    <row r="157" ht="15">
      <c r="J157" s="44"/>
    </row>
    <row r="158" ht="15">
      <c r="J158" s="44"/>
    </row>
    <row r="159" ht="15">
      <c r="J159" s="44"/>
    </row>
    <row r="160" spans="3:21" s="2" customFormat="1" ht="15">
      <c r="C160" s="51"/>
      <c r="D160" s="51"/>
      <c r="E160" s="51"/>
      <c r="F160"/>
      <c r="G160"/>
      <c r="H160" s="126"/>
      <c r="I160" s="47"/>
      <c r="J160" s="44"/>
      <c r="L160"/>
      <c r="M160"/>
      <c r="N160"/>
      <c r="O160"/>
      <c r="P160"/>
      <c r="Q160"/>
      <c r="R160"/>
      <c r="S160"/>
      <c r="T160"/>
      <c r="U160"/>
    </row>
    <row r="161" spans="3:21" s="2" customFormat="1" ht="15">
      <c r="C161" s="51"/>
      <c r="D161" s="51"/>
      <c r="E161" s="51"/>
      <c r="F161"/>
      <c r="G161"/>
      <c r="H161" s="126"/>
      <c r="I161" s="47"/>
      <c r="J161" s="44"/>
      <c r="L161"/>
      <c r="M161"/>
      <c r="N161"/>
      <c r="O161"/>
      <c r="P161"/>
      <c r="Q161"/>
      <c r="R161"/>
      <c r="S161"/>
      <c r="T161"/>
      <c r="U161"/>
    </row>
    <row r="162" spans="3:21" s="2" customFormat="1" ht="15">
      <c r="C162" s="51"/>
      <c r="D162" s="51"/>
      <c r="E162" s="51"/>
      <c r="F162"/>
      <c r="G162"/>
      <c r="H162" s="126"/>
      <c r="I162" s="47"/>
      <c r="J162" s="44"/>
      <c r="L162"/>
      <c r="M162"/>
      <c r="N162"/>
      <c r="O162"/>
      <c r="P162"/>
      <c r="Q162"/>
      <c r="R162"/>
      <c r="S162"/>
      <c r="T162"/>
      <c r="U162"/>
    </row>
    <row r="163" spans="3:21" s="2" customFormat="1" ht="15">
      <c r="C163" s="51"/>
      <c r="D163" s="51"/>
      <c r="E163" s="51"/>
      <c r="F163"/>
      <c r="G163"/>
      <c r="H163" s="126"/>
      <c r="I163" s="47"/>
      <c r="J163" s="44"/>
      <c r="L163"/>
      <c r="M163"/>
      <c r="N163"/>
      <c r="O163"/>
      <c r="P163"/>
      <c r="Q163"/>
      <c r="R163"/>
      <c r="S163"/>
      <c r="T163"/>
      <c r="U163"/>
    </row>
    <row r="164" spans="3:21" s="2" customFormat="1" ht="15">
      <c r="C164" s="51"/>
      <c r="D164" s="51"/>
      <c r="E164" s="51"/>
      <c r="F164"/>
      <c r="G164"/>
      <c r="H164" s="126"/>
      <c r="I164" s="47"/>
      <c r="J164" s="44"/>
      <c r="L164"/>
      <c r="M164"/>
      <c r="N164"/>
      <c r="O164"/>
      <c r="P164"/>
      <c r="Q164"/>
      <c r="R164"/>
      <c r="S164"/>
      <c r="T164"/>
      <c r="U164"/>
    </row>
    <row r="165" spans="3:21" s="2" customFormat="1" ht="15">
      <c r="C165" s="51"/>
      <c r="D165" s="51"/>
      <c r="E165" s="51"/>
      <c r="F165"/>
      <c r="G165"/>
      <c r="H165" s="126"/>
      <c r="I165" s="47"/>
      <c r="J165" s="44"/>
      <c r="L165"/>
      <c r="M165"/>
      <c r="N165"/>
      <c r="O165"/>
      <c r="P165"/>
      <c r="Q165"/>
      <c r="R165"/>
      <c r="S165"/>
      <c r="T165"/>
      <c r="U165"/>
    </row>
    <row r="166" spans="3:21" s="2" customFormat="1" ht="15">
      <c r="C166" s="51"/>
      <c r="D166" s="51"/>
      <c r="E166" s="51"/>
      <c r="F166"/>
      <c r="G166"/>
      <c r="H166" s="126"/>
      <c r="I166" s="47"/>
      <c r="J166" s="44"/>
      <c r="L166"/>
      <c r="M166"/>
      <c r="N166"/>
      <c r="O166"/>
      <c r="P166"/>
      <c r="Q166"/>
      <c r="R166"/>
      <c r="S166"/>
      <c r="T166"/>
      <c r="U166"/>
    </row>
    <row r="167" spans="3:21" s="2" customFormat="1" ht="15">
      <c r="C167" s="51"/>
      <c r="D167" s="51"/>
      <c r="E167" s="51"/>
      <c r="F167"/>
      <c r="G167"/>
      <c r="H167" s="126"/>
      <c r="I167" s="47"/>
      <c r="J167" s="44"/>
      <c r="L167"/>
      <c r="M167"/>
      <c r="N167"/>
      <c r="O167"/>
      <c r="P167"/>
      <c r="Q167"/>
      <c r="R167"/>
      <c r="S167"/>
      <c r="T167"/>
      <c r="U167"/>
    </row>
    <row r="168" spans="3:21" s="2" customFormat="1" ht="15">
      <c r="C168" s="51"/>
      <c r="D168" s="51"/>
      <c r="E168" s="51"/>
      <c r="F168"/>
      <c r="G168"/>
      <c r="H168" s="126"/>
      <c r="I168" s="47"/>
      <c r="J168" s="44"/>
      <c r="L168"/>
      <c r="M168"/>
      <c r="N168"/>
      <c r="O168"/>
      <c r="P168"/>
      <c r="Q168"/>
      <c r="R168"/>
      <c r="S168"/>
      <c r="T168"/>
      <c r="U168"/>
    </row>
    <row r="169" spans="3:21" s="2" customFormat="1" ht="15">
      <c r="C169" s="51"/>
      <c r="D169" s="51"/>
      <c r="E169" s="51"/>
      <c r="F169"/>
      <c r="G169"/>
      <c r="H169" s="126"/>
      <c r="I169" s="47"/>
      <c r="J169" s="44"/>
      <c r="L169"/>
      <c r="M169"/>
      <c r="N169"/>
      <c r="O169"/>
      <c r="P169"/>
      <c r="Q169"/>
      <c r="R169"/>
      <c r="S169"/>
      <c r="T169"/>
      <c r="U169"/>
    </row>
    <row r="170" spans="3:21" s="2" customFormat="1" ht="15">
      <c r="C170" s="51"/>
      <c r="D170" s="51"/>
      <c r="E170" s="51"/>
      <c r="F170"/>
      <c r="G170"/>
      <c r="H170" s="126"/>
      <c r="I170" s="47"/>
      <c r="J170" s="44"/>
      <c r="L170"/>
      <c r="M170"/>
      <c r="N170"/>
      <c r="O170"/>
      <c r="P170"/>
      <c r="Q170"/>
      <c r="R170"/>
      <c r="S170"/>
      <c r="T170"/>
      <c r="U170"/>
    </row>
    <row r="171" spans="3:21" s="2" customFormat="1" ht="15">
      <c r="C171" s="51"/>
      <c r="D171" s="51"/>
      <c r="E171" s="51"/>
      <c r="F171"/>
      <c r="G171"/>
      <c r="H171" s="126"/>
      <c r="I171" s="47"/>
      <c r="J171" s="44"/>
      <c r="L171"/>
      <c r="M171"/>
      <c r="N171"/>
      <c r="O171"/>
      <c r="P171"/>
      <c r="Q171"/>
      <c r="R171"/>
      <c r="S171"/>
      <c r="T171"/>
      <c r="U171"/>
    </row>
    <row r="172" spans="3:21" s="2" customFormat="1" ht="15">
      <c r="C172" s="51"/>
      <c r="D172" s="51"/>
      <c r="E172" s="51"/>
      <c r="F172"/>
      <c r="G172"/>
      <c r="H172" s="126"/>
      <c r="I172" s="47"/>
      <c r="J172" s="44"/>
      <c r="L172"/>
      <c r="M172"/>
      <c r="N172"/>
      <c r="O172"/>
      <c r="P172"/>
      <c r="Q172"/>
      <c r="R172"/>
      <c r="S172"/>
      <c r="T172"/>
      <c r="U172"/>
    </row>
    <row r="173" spans="3:21" s="2" customFormat="1" ht="15">
      <c r="C173" s="51"/>
      <c r="D173" s="51"/>
      <c r="E173" s="51"/>
      <c r="F173"/>
      <c r="G173"/>
      <c r="H173" s="126"/>
      <c r="I173" s="47"/>
      <c r="J173" s="44"/>
      <c r="L173"/>
      <c r="M173"/>
      <c r="N173"/>
      <c r="O173"/>
      <c r="P173"/>
      <c r="Q173"/>
      <c r="R173"/>
      <c r="S173"/>
      <c r="T173"/>
      <c r="U173"/>
    </row>
    <row r="174" spans="3:21" s="2" customFormat="1" ht="15">
      <c r="C174" s="51"/>
      <c r="D174" s="51"/>
      <c r="E174" s="51"/>
      <c r="F174"/>
      <c r="G174"/>
      <c r="H174" s="126"/>
      <c r="I174" s="47"/>
      <c r="J174" s="44"/>
      <c r="L174"/>
      <c r="M174"/>
      <c r="N174"/>
      <c r="O174"/>
      <c r="P174"/>
      <c r="Q174"/>
      <c r="R174"/>
      <c r="S174"/>
      <c r="T174"/>
      <c r="U174"/>
    </row>
    <row r="175" spans="3:21" s="2" customFormat="1" ht="15">
      <c r="C175" s="51"/>
      <c r="D175" s="51"/>
      <c r="E175" s="51"/>
      <c r="F175"/>
      <c r="G175"/>
      <c r="H175" s="126"/>
      <c r="I175" s="47"/>
      <c r="J175" s="44"/>
      <c r="L175"/>
      <c r="M175"/>
      <c r="N175"/>
      <c r="O175"/>
      <c r="P175"/>
      <c r="Q175"/>
      <c r="R175"/>
      <c r="S175"/>
      <c r="T175"/>
      <c r="U175"/>
    </row>
    <row r="176" spans="3:21" s="2" customFormat="1" ht="15">
      <c r="C176" s="51"/>
      <c r="D176" s="51"/>
      <c r="E176" s="51"/>
      <c r="F176"/>
      <c r="G176"/>
      <c r="H176" s="126"/>
      <c r="I176" s="47"/>
      <c r="J176" s="44"/>
      <c r="L176"/>
      <c r="M176"/>
      <c r="N176"/>
      <c r="O176"/>
      <c r="P176"/>
      <c r="Q176"/>
      <c r="R176"/>
      <c r="S176"/>
      <c r="T176"/>
      <c r="U176"/>
    </row>
    <row r="177" spans="3:21" s="2" customFormat="1" ht="15">
      <c r="C177" s="51"/>
      <c r="D177" s="51"/>
      <c r="E177" s="51"/>
      <c r="F177"/>
      <c r="G177"/>
      <c r="H177" s="126"/>
      <c r="I177" s="47"/>
      <c r="J177" s="44"/>
      <c r="L177"/>
      <c r="M177"/>
      <c r="N177"/>
      <c r="O177"/>
      <c r="P177"/>
      <c r="Q177"/>
      <c r="R177"/>
      <c r="S177"/>
      <c r="T177"/>
      <c r="U177"/>
    </row>
    <row r="178" spans="3:21" s="2" customFormat="1" ht="15">
      <c r="C178" s="51"/>
      <c r="D178" s="51"/>
      <c r="E178" s="51"/>
      <c r="F178"/>
      <c r="G178"/>
      <c r="H178" s="126"/>
      <c r="I178" s="47"/>
      <c r="J178" s="44"/>
      <c r="L178"/>
      <c r="M178"/>
      <c r="N178"/>
      <c r="O178"/>
      <c r="P178"/>
      <c r="Q178"/>
      <c r="R178"/>
      <c r="S178"/>
      <c r="T178"/>
      <c r="U178"/>
    </row>
    <row r="179" spans="3:21" s="2" customFormat="1" ht="15">
      <c r="C179" s="51"/>
      <c r="D179" s="51"/>
      <c r="E179" s="51"/>
      <c r="F179"/>
      <c r="G179"/>
      <c r="H179" s="126"/>
      <c r="I179" s="47"/>
      <c r="J179" s="44"/>
      <c r="L179"/>
      <c r="M179"/>
      <c r="N179"/>
      <c r="O179"/>
      <c r="P179"/>
      <c r="Q179"/>
      <c r="R179"/>
      <c r="S179"/>
      <c r="T179"/>
      <c r="U179"/>
    </row>
    <row r="180" spans="3:21" s="2" customFormat="1" ht="15">
      <c r="C180" s="51"/>
      <c r="D180" s="51"/>
      <c r="E180" s="51"/>
      <c r="F180"/>
      <c r="G180"/>
      <c r="H180" s="126"/>
      <c r="I180" s="47"/>
      <c r="J180" s="44"/>
      <c r="L180"/>
      <c r="M180"/>
      <c r="N180"/>
      <c r="O180"/>
      <c r="P180"/>
      <c r="Q180"/>
      <c r="R180"/>
      <c r="S180"/>
      <c r="T180"/>
      <c r="U180"/>
    </row>
    <row r="181" spans="3:21" s="2" customFormat="1" ht="15">
      <c r="C181" s="51"/>
      <c r="D181" s="51"/>
      <c r="E181" s="51"/>
      <c r="F181"/>
      <c r="G181"/>
      <c r="H181" s="126"/>
      <c r="I181" s="47"/>
      <c r="J181" s="44"/>
      <c r="L181"/>
      <c r="M181"/>
      <c r="N181"/>
      <c r="O181"/>
      <c r="P181"/>
      <c r="Q181"/>
      <c r="R181"/>
      <c r="S181"/>
      <c r="T181"/>
      <c r="U181"/>
    </row>
    <row r="182" spans="3:21" s="2" customFormat="1" ht="15">
      <c r="C182" s="51"/>
      <c r="D182" s="51"/>
      <c r="E182" s="51"/>
      <c r="F182"/>
      <c r="G182"/>
      <c r="H182" s="126"/>
      <c r="I182" s="47"/>
      <c r="J182" s="44"/>
      <c r="L182"/>
      <c r="M182"/>
      <c r="N182"/>
      <c r="O182"/>
      <c r="P182"/>
      <c r="Q182"/>
      <c r="R182"/>
      <c r="S182"/>
      <c r="T182"/>
      <c r="U182"/>
    </row>
    <row r="183" spans="3:21" s="2" customFormat="1" ht="15">
      <c r="C183" s="51"/>
      <c r="D183" s="51"/>
      <c r="E183" s="51"/>
      <c r="F183"/>
      <c r="G183"/>
      <c r="H183" s="126"/>
      <c r="I183" s="47"/>
      <c r="J183" s="44"/>
      <c r="L183"/>
      <c r="M183"/>
      <c r="N183"/>
      <c r="O183"/>
      <c r="P183"/>
      <c r="Q183"/>
      <c r="R183"/>
      <c r="S183"/>
      <c r="T183"/>
      <c r="U183"/>
    </row>
    <row r="184" spans="3:21" s="2" customFormat="1" ht="15">
      <c r="C184" s="51"/>
      <c r="D184" s="51"/>
      <c r="E184" s="51"/>
      <c r="F184"/>
      <c r="G184"/>
      <c r="H184" s="126"/>
      <c r="I184" s="47"/>
      <c r="J184" s="44"/>
      <c r="L184"/>
      <c r="M184"/>
      <c r="N184"/>
      <c r="O184"/>
      <c r="P184"/>
      <c r="Q184"/>
      <c r="R184"/>
      <c r="S184"/>
      <c r="T184"/>
      <c r="U184"/>
    </row>
    <row r="185" spans="3:21" s="2" customFormat="1" ht="15">
      <c r="C185" s="51"/>
      <c r="D185" s="51"/>
      <c r="E185" s="51"/>
      <c r="F185"/>
      <c r="G185"/>
      <c r="H185" s="126"/>
      <c r="I185" s="47"/>
      <c r="J185" s="44"/>
      <c r="L185"/>
      <c r="M185"/>
      <c r="N185"/>
      <c r="O185"/>
      <c r="P185"/>
      <c r="Q185"/>
      <c r="R185"/>
      <c r="S185"/>
      <c r="T185"/>
      <c r="U185"/>
    </row>
    <row r="186" spans="3:21" s="2" customFormat="1" ht="15">
      <c r="C186" s="51"/>
      <c r="D186" s="51"/>
      <c r="E186" s="51"/>
      <c r="F186"/>
      <c r="G186"/>
      <c r="H186" s="126"/>
      <c r="I186" s="47"/>
      <c r="J186" s="44"/>
      <c r="L186"/>
      <c r="M186"/>
      <c r="N186"/>
      <c r="O186"/>
      <c r="P186"/>
      <c r="Q186"/>
      <c r="R186"/>
      <c r="S186"/>
      <c r="T186"/>
      <c r="U186"/>
    </row>
    <row r="187" spans="3:21" s="2" customFormat="1" ht="15">
      <c r="C187" s="51"/>
      <c r="D187" s="51"/>
      <c r="E187" s="51"/>
      <c r="F187"/>
      <c r="G187"/>
      <c r="H187" s="126"/>
      <c r="I187" s="47"/>
      <c r="J187" s="44"/>
      <c r="L187"/>
      <c r="M187"/>
      <c r="N187"/>
      <c r="O187"/>
      <c r="P187"/>
      <c r="Q187"/>
      <c r="R187"/>
      <c r="S187"/>
      <c r="T187"/>
      <c r="U187"/>
    </row>
    <row r="188" spans="3:21" s="2" customFormat="1" ht="15">
      <c r="C188" s="51"/>
      <c r="D188" s="51"/>
      <c r="E188" s="51"/>
      <c r="F188"/>
      <c r="G188"/>
      <c r="H188" s="126"/>
      <c r="I188" s="47"/>
      <c r="J188" s="44"/>
      <c r="L188"/>
      <c r="M188"/>
      <c r="N188"/>
      <c r="O188"/>
      <c r="P188"/>
      <c r="Q188"/>
      <c r="R188"/>
      <c r="S188"/>
      <c r="T188"/>
      <c r="U188"/>
    </row>
    <row r="189" spans="3:21" s="2" customFormat="1" ht="15">
      <c r="C189" s="51"/>
      <c r="D189" s="51"/>
      <c r="E189" s="51"/>
      <c r="F189"/>
      <c r="G189"/>
      <c r="H189" s="126"/>
      <c r="I189" s="47"/>
      <c r="J189" s="44"/>
      <c r="L189"/>
      <c r="M189"/>
      <c r="N189"/>
      <c r="O189"/>
      <c r="P189"/>
      <c r="Q189"/>
      <c r="R189"/>
      <c r="S189"/>
      <c r="T189"/>
      <c r="U189"/>
    </row>
    <row r="190" spans="3:21" s="2" customFormat="1" ht="15">
      <c r="C190" s="51"/>
      <c r="D190" s="51"/>
      <c r="E190" s="51"/>
      <c r="F190"/>
      <c r="G190"/>
      <c r="H190" s="126"/>
      <c r="I190" s="47"/>
      <c r="J190" s="44"/>
      <c r="L190"/>
      <c r="M190"/>
      <c r="N190"/>
      <c r="O190"/>
      <c r="P190"/>
      <c r="Q190"/>
      <c r="R190"/>
      <c r="S190"/>
      <c r="T190"/>
      <c r="U190"/>
    </row>
    <row r="191" spans="3:21" s="2" customFormat="1" ht="15">
      <c r="C191" s="51"/>
      <c r="D191" s="51"/>
      <c r="E191" s="51"/>
      <c r="F191"/>
      <c r="G191"/>
      <c r="H191" s="126"/>
      <c r="I191" s="47"/>
      <c r="J191" s="44"/>
      <c r="L191"/>
      <c r="M191"/>
      <c r="N191"/>
      <c r="O191"/>
      <c r="P191"/>
      <c r="Q191"/>
      <c r="R191"/>
      <c r="S191"/>
      <c r="T191"/>
      <c r="U191"/>
    </row>
    <row r="192" spans="3:21" s="2" customFormat="1" ht="15">
      <c r="C192" s="51"/>
      <c r="D192" s="51"/>
      <c r="E192" s="51"/>
      <c r="F192"/>
      <c r="G192"/>
      <c r="H192" s="126"/>
      <c r="I192" s="47"/>
      <c r="J192" s="44"/>
      <c r="L192"/>
      <c r="M192"/>
      <c r="N192"/>
      <c r="O192"/>
      <c r="P192"/>
      <c r="Q192"/>
      <c r="R192"/>
      <c r="S192"/>
      <c r="T192"/>
      <c r="U192"/>
    </row>
    <row r="193" spans="3:21" s="2" customFormat="1" ht="15">
      <c r="C193" s="51"/>
      <c r="D193" s="51"/>
      <c r="E193" s="51"/>
      <c r="F193"/>
      <c r="G193"/>
      <c r="H193" s="126"/>
      <c r="I193" s="47"/>
      <c r="J193" s="44"/>
      <c r="L193"/>
      <c r="M193"/>
      <c r="N193"/>
      <c r="O193"/>
      <c r="P193"/>
      <c r="Q193"/>
      <c r="R193"/>
      <c r="S193"/>
      <c r="T193"/>
      <c r="U193"/>
    </row>
    <row r="194" spans="3:21" s="2" customFormat="1" ht="15">
      <c r="C194" s="51"/>
      <c r="D194" s="51"/>
      <c r="E194" s="51"/>
      <c r="F194"/>
      <c r="G194"/>
      <c r="H194" s="126"/>
      <c r="I194" s="47"/>
      <c r="J194" s="44"/>
      <c r="L194"/>
      <c r="M194"/>
      <c r="N194"/>
      <c r="O194"/>
      <c r="P194"/>
      <c r="Q194"/>
      <c r="R194"/>
      <c r="S194"/>
      <c r="T194"/>
      <c r="U194"/>
    </row>
    <row r="195" spans="3:21" s="2" customFormat="1" ht="15">
      <c r="C195" s="51"/>
      <c r="D195" s="51"/>
      <c r="E195" s="51"/>
      <c r="F195"/>
      <c r="G195"/>
      <c r="H195" s="126"/>
      <c r="I195" s="47"/>
      <c r="J195" s="44"/>
      <c r="L195"/>
      <c r="M195"/>
      <c r="N195"/>
      <c r="O195"/>
      <c r="P195"/>
      <c r="Q195"/>
      <c r="R195"/>
      <c r="S195"/>
      <c r="T195"/>
      <c r="U195"/>
    </row>
    <row r="196" spans="3:21" s="2" customFormat="1" ht="15">
      <c r="C196" s="51"/>
      <c r="D196" s="51"/>
      <c r="E196" s="51"/>
      <c r="F196"/>
      <c r="G196"/>
      <c r="H196" s="126"/>
      <c r="I196" s="47"/>
      <c r="J196" s="44"/>
      <c r="L196"/>
      <c r="M196"/>
      <c r="N196"/>
      <c r="O196"/>
      <c r="P196"/>
      <c r="Q196"/>
      <c r="R196"/>
      <c r="S196"/>
      <c r="T196"/>
      <c r="U196"/>
    </row>
    <row r="197" spans="3:21" s="2" customFormat="1" ht="15">
      <c r="C197" s="51"/>
      <c r="D197" s="51"/>
      <c r="E197" s="51"/>
      <c r="F197"/>
      <c r="G197"/>
      <c r="H197" s="126"/>
      <c r="I197" s="47"/>
      <c r="J197" s="44"/>
      <c r="L197"/>
      <c r="M197"/>
      <c r="N197"/>
      <c r="O197"/>
      <c r="P197"/>
      <c r="Q197"/>
      <c r="R197"/>
      <c r="S197"/>
      <c r="T197"/>
      <c r="U197"/>
    </row>
    <row r="198" spans="3:21" s="2" customFormat="1" ht="15">
      <c r="C198" s="51"/>
      <c r="D198" s="51"/>
      <c r="E198" s="51"/>
      <c r="F198"/>
      <c r="G198"/>
      <c r="H198" s="126"/>
      <c r="I198" s="47"/>
      <c r="J198" s="44"/>
      <c r="L198"/>
      <c r="M198"/>
      <c r="N198"/>
      <c r="O198"/>
      <c r="P198"/>
      <c r="Q198"/>
      <c r="R198"/>
      <c r="S198"/>
      <c r="T198"/>
      <c r="U198"/>
    </row>
    <row r="199" spans="3:21" s="2" customFormat="1" ht="15">
      <c r="C199" s="51"/>
      <c r="D199" s="51"/>
      <c r="E199" s="51"/>
      <c r="F199"/>
      <c r="G199"/>
      <c r="H199" s="126"/>
      <c r="I199" s="47"/>
      <c r="J199" s="44"/>
      <c r="L199"/>
      <c r="M199"/>
      <c r="N199"/>
      <c r="O199"/>
      <c r="P199"/>
      <c r="Q199"/>
      <c r="R199"/>
      <c r="S199"/>
      <c r="T199"/>
      <c r="U199"/>
    </row>
    <row r="200" spans="3:21" s="2" customFormat="1" ht="15">
      <c r="C200" s="51"/>
      <c r="D200" s="51"/>
      <c r="E200" s="51"/>
      <c r="F200"/>
      <c r="G200"/>
      <c r="H200" s="126"/>
      <c r="I200" s="47"/>
      <c r="J200" s="44"/>
      <c r="L200"/>
      <c r="M200"/>
      <c r="N200"/>
      <c r="O200"/>
      <c r="P200"/>
      <c r="Q200"/>
      <c r="R200"/>
      <c r="S200"/>
      <c r="T200"/>
      <c r="U200"/>
    </row>
    <row r="201" spans="3:21" s="2" customFormat="1" ht="15">
      <c r="C201" s="51"/>
      <c r="D201" s="51"/>
      <c r="E201" s="51"/>
      <c r="F201"/>
      <c r="G201"/>
      <c r="H201" s="126"/>
      <c r="I201" s="47"/>
      <c r="J201" s="44"/>
      <c r="L201"/>
      <c r="M201"/>
      <c r="N201"/>
      <c r="O201"/>
      <c r="P201"/>
      <c r="Q201"/>
      <c r="R201"/>
      <c r="S201"/>
      <c r="T201"/>
      <c r="U201"/>
    </row>
    <row r="202" spans="3:21" s="2" customFormat="1" ht="15">
      <c r="C202" s="51"/>
      <c r="D202" s="51"/>
      <c r="E202" s="51"/>
      <c r="F202"/>
      <c r="G202"/>
      <c r="H202" s="126"/>
      <c r="I202" s="47"/>
      <c r="J202" s="44"/>
      <c r="L202"/>
      <c r="M202"/>
      <c r="N202"/>
      <c r="O202"/>
      <c r="P202"/>
      <c r="Q202"/>
      <c r="R202"/>
      <c r="S202"/>
      <c r="T202"/>
      <c r="U202"/>
    </row>
    <row r="203" spans="3:21" s="2" customFormat="1" ht="15">
      <c r="C203" s="51"/>
      <c r="D203" s="51"/>
      <c r="E203" s="51"/>
      <c r="F203"/>
      <c r="G203"/>
      <c r="H203" s="126"/>
      <c r="I203" s="47"/>
      <c r="J203" s="44"/>
      <c r="L203"/>
      <c r="M203"/>
      <c r="N203"/>
      <c r="O203"/>
      <c r="P203"/>
      <c r="Q203"/>
      <c r="R203"/>
      <c r="S203"/>
      <c r="T203"/>
      <c r="U203"/>
    </row>
    <row r="204" spans="3:21" s="2" customFormat="1" ht="15">
      <c r="C204" s="51"/>
      <c r="D204" s="51"/>
      <c r="E204" s="51"/>
      <c r="F204"/>
      <c r="G204"/>
      <c r="H204" s="126"/>
      <c r="I204" s="47"/>
      <c r="J204" s="44"/>
      <c r="L204"/>
      <c r="M204"/>
      <c r="N204"/>
      <c r="O204"/>
      <c r="P204"/>
      <c r="Q204"/>
      <c r="R204"/>
      <c r="S204"/>
      <c r="T204"/>
      <c r="U204"/>
    </row>
    <row r="205" spans="3:21" s="2" customFormat="1" ht="15">
      <c r="C205" s="51"/>
      <c r="D205" s="51"/>
      <c r="E205" s="51"/>
      <c r="F205"/>
      <c r="G205"/>
      <c r="H205" s="126"/>
      <c r="I205" s="47"/>
      <c r="J205" s="44"/>
      <c r="L205"/>
      <c r="M205"/>
      <c r="N205"/>
      <c r="O205"/>
      <c r="P205"/>
      <c r="Q205"/>
      <c r="R205"/>
      <c r="S205"/>
      <c r="T205"/>
      <c r="U205"/>
    </row>
    <row r="206" spans="3:21" s="2" customFormat="1" ht="15">
      <c r="C206" s="51"/>
      <c r="D206" s="51"/>
      <c r="E206" s="51"/>
      <c r="F206"/>
      <c r="G206"/>
      <c r="H206" s="126"/>
      <c r="I206" s="47"/>
      <c r="J206" s="44"/>
      <c r="L206"/>
      <c r="M206"/>
      <c r="N206"/>
      <c r="O206"/>
      <c r="P206"/>
      <c r="Q206"/>
      <c r="R206"/>
      <c r="S206"/>
      <c r="T206"/>
      <c r="U206"/>
    </row>
    <row r="207" spans="3:21" s="2" customFormat="1" ht="15">
      <c r="C207" s="51"/>
      <c r="D207" s="51"/>
      <c r="E207" s="51"/>
      <c r="F207"/>
      <c r="G207"/>
      <c r="H207" s="126"/>
      <c r="I207" s="47"/>
      <c r="J207" s="44"/>
      <c r="L207"/>
      <c r="M207"/>
      <c r="N207"/>
      <c r="O207"/>
      <c r="P207"/>
      <c r="Q207"/>
      <c r="R207"/>
      <c r="S207"/>
      <c r="T207"/>
      <c r="U207"/>
    </row>
    <row r="208" spans="3:21" s="2" customFormat="1" ht="15">
      <c r="C208" s="51"/>
      <c r="D208" s="51"/>
      <c r="E208" s="51"/>
      <c r="F208"/>
      <c r="G208"/>
      <c r="H208" s="126"/>
      <c r="I208" s="47"/>
      <c r="J208" s="44"/>
      <c r="L208"/>
      <c r="M208"/>
      <c r="N208"/>
      <c r="O208"/>
      <c r="P208"/>
      <c r="Q208"/>
      <c r="R208"/>
      <c r="S208"/>
      <c r="T208"/>
      <c r="U208"/>
    </row>
    <row r="209" spans="3:21" s="2" customFormat="1" ht="15">
      <c r="C209" s="51"/>
      <c r="D209" s="51"/>
      <c r="E209" s="51"/>
      <c r="F209"/>
      <c r="G209"/>
      <c r="H209" s="126"/>
      <c r="I209" s="47"/>
      <c r="J209" s="44"/>
      <c r="L209"/>
      <c r="M209"/>
      <c r="N209"/>
      <c r="O209"/>
      <c r="P209"/>
      <c r="Q209"/>
      <c r="R209"/>
      <c r="S209"/>
      <c r="T209"/>
      <c r="U209"/>
    </row>
    <row r="210" spans="3:21" s="2" customFormat="1" ht="15">
      <c r="C210" s="51"/>
      <c r="D210" s="51"/>
      <c r="E210" s="51"/>
      <c r="F210"/>
      <c r="G210"/>
      <c r="H210" s="126"/>
      <c r="I210" s="47"/>
      <c r="J210" s="44"/>
      <c r="L210"/>
      <c r="M210"/>
      <c r="N210"/>
      <c r="O210"/>
      <c r="P210"/>
      <c r="Q210"/>
      <c r="R210"/>
      <c r="S210"/>
      <c r="T210"/>
      <c r="U210"/>
    </row>
    <row r="211" spans="3:21" s="2" customFormat="1" ht="15">
      <c r="C211" s="51"/>
      <c r="D211" s="51"/>
      <c r="E211" s="51"/>
      <c r="F211"/>
      <c r="G211"/>
      <c r="H211" s="126"/>
      <c r="I211" s="47"/>
      <c r="J211" s="44"/>
      <c r="L211"/>
      <c r="M211"/>
      <c r="N211"/>
      <c r="O211"/>
      <c r="P211"/>
      <c r="Q211"/>
      <c r="R211"/>
      <c r="S211"/>
      <c r="T211"/>
      <c r="U211"/>
    </row>
    <row r="212" spans="3:21" s="2" customFormat="1" ht="15">
      <c r="C212" s="51"/>
      <c r="D212" s="51"/>
      <c r="E212" s="51"/>
      <c r="F212"/>
      <c r="G212"/>
      <c r="H212" s="126"/>
      <c r="I212" s="47"/>
      <c r="J212" s="44"/>
      <c r="L212"/>
      <c r="M212"/>
      <c r="N212"/>
      <c r="O212"/>
      <c r="P212"/>
      <c r="Q212"/>
      <c r="R212"/>
      <c r="S212"/>
      <c r="T212"/>
      <c r="U212"/>
    </row>
    <row r="213" spans="3:21" s="2" customFormat="1" ht="15">
      <c r="C213" s="51"/>
      <c r="D213" s="51"/>
      <c r="E213" s="51"/>
      <c r="F213"/>
      <c r="G213"/>
      <c r="H213" s="126"/>
      <c r="I213" s="47"/>
      <c r="J213" s="44"/>
      <c r="L213"/>
      <c r="M213"/>
      <c r="N213"/>
      <c r="O213"/>
      <c r="P213"/>
      <c r="Q213"/>
      <c r="R213"/>
      <c r="S213"/>
      <c r="T213"/>
      <c r="U213"/>
    </row>
    <row r="214" spans="3:21" s="2" customFormat="1" ht="15">
      <c r="C214" s="51"/>
      <c r="D214" s="51"/>
      <c r="E214" s="51"/>
      <c r="F214"/>
      <c r="G214"/>
      <c r="H214" s="126"/>
      <c r="I214" s="47"/>
      <c r="J214" s="44"/>
      <c r="L214"/>
      <c r="M214"/>
      <c r="N214"/>
      <c r="O214"/>
      <c r="P214"/>
      <c r="Q214"/>
      <c r="R214"/>
      <c r="S214"/>
      <c r="T214"/>
      <c r="U214"/>
    </row>
    <row r="215" spans="3:21" s="2" customFormat="1" ht="15">
      <c r="C215" s="51"/>
      <c r="D215" s="51"/>
      <c r="E215" s="51"/>
      <c r="F215"/>
      <c r="G215"/>
      <c r="H215" s="126"/>
      <c r="I215" s="47"/>
      <c r="J215" s="44"/>
      <c r="L215"/>
      <c r="M215"/>
      <c r="N215"/>
      <c r="O215"/>
      <c r="P215"/>
      <c r="Q215"/>
      <c r="R215"/>
      <c r="S215"/>
      <c r="T215"/>
      <c r="U215"/>
    </row>
    <row r="216" spans="3:21" s="2" customFormat="1" ht="15">
      <c r="C216" s="51"/>
      <c r="D216" s="51"/>
      <c r="E216" s="51"/>
      <c r="F216"/>
      <c r="G216"/>
      <c r="H216" s="126"/>
      <c r="I216" s="47"/>
      <c r="J216" s="44"/>
      <c r="L216"/>
      <c r="M216"/>
      <c r="N216"/>
      <c r="O216"/>
      <c r="P216"/>
      <c r="Q216"/>
      <c r="R216"/>
      <c r="S216"/>
      <c r="T216"/>
      <c r="U216"/>
    </row>
    <row r="217" spans="3:21" s="2" customFormat="1" ht="15">
      <c r="C217" s="51"/>
      <c r="D217" s="51"/>
      <c r="E217" s="51"/>
      <c r="F217"/>
      <c r="G217"/>
      <c r="H217" s="126"/>
      <c r="I217" s="47"/>
      <c r="J217" s="44"/>
      <c r="L217"/>
      <c r="M217"/>
      <c r="N217"/>
      <c r="O217"/>
      <c r="P217"/>
      <c r="Q217"/>
      <c r="R217"/>
      <c r="S217"/>
      <c r="T217"/>
      <c r="U217"/>
    </row>
    <row r="218" spans="3:21" s="2" customFormat="1" ht="15">
      <c r="C218" s="51"/>
      <c r="D218" s="51"/>
      <c r="E218" s="51"/>
      <c r="F218"/>
      <c r="G218"/>
      <c r="H218" s="126"/>
      <c r="I218" s="47"/>
      <c r="J218" s="44"/>
      <c r="L218"/>
      <c r="M218"/>
      <c r="N218"/>
      <c r="O218"/>
      <c r="P218"/>
      <c r="Q218"/>
      <c r="R218"/>
      <c r="S218"/>
      <c r="T218"/>
      <c r="U218"/>
    </row>
    <row r="219" spans="3:21" s="2" customFormat="1" ht="15">
      <c r="C219" s="51"/>
      <c r="D219" s="51"/>
      <c r="E219" s="51"/>
      <c r="F219"/>
      <c r="G219"/>
      <c r="H219" s="126"/>
      <c r="I219" s="47"/>
      <c r="J219" s="44"/>
      <c r="L219"/>
      <c r="M219"/>
      <c r="N219"/>
      <c r="O219"/>
      <c r="P219"/>
      <c r="Q219"/>
      <c r="R219"/>
      <c r="S219"/>
      <c r="T219"/>
      <c r="U219"/>
    </row>
    <row r="220" spans="3:21" s="2" customFormat="1" ht="15">
      <c r="C220" s="51"/>
      <c r="D220" s="51"/>
      <c r="E220" s="51"/>
      <c r="F220"/>
      <c r="G220"/>
      <c r="H220" s="126"/>
      <c r="I220" s="47"/>
      <c r="J220" s="44"/>
      <c r="L220"/>
      <c r="M220"/>
      <c r="N220"/>
      <c r="O220"/>
      <c r="P220"/>
      <c r="Q220"/>
      <c r="R220"/>
      <c r="S220"/>
      <c r="T220"/>
      <c r="U220"/>
    </row>
    <row r="221" spans="3:21" s="2" customFormat="1" ht="15">
      <c r="C221" s="51"/>
      <c r="D221" s="51"/>
      <c r="E221" s="51"/>
      <c r="F221"/>
      <c r="G221"/>
      <c r="H221" s="126"/>
      <c r="I221" s="47"/>
      <c r="J221" s="44"/>
      <c r="L221"/>
      <c r="M221"/>
      <c r="N221"/>
      <c r="O221"/>
      <c r="P221"/>
      <c r="Q221"/>
      <c r="R221"/>
      <c r="S221"/>
      <c r="T221"/>
      <c r="U221"/>
    </row>
    <row r="222" spans="3:21" s="2" customFormat="1" ht="15">
      <c r="C222" s="51"/>
      <c r="D222" s="51"/>
      <c r="E222" s="51"/>
      <c r="F222"/>
      <c r="G222"/>
      <c r="H222" s="126"/>
      <c r="I222" s="47"/>
      <c r="J222" s="44"/>
      <c r="L222"/>
      <c r="M222"/>
      <c r="N222"/>
      <c r="O222"/>
      <c r="P222"/>
      <c r="Q222"/>
      <c r="R222"/>
      <c r="S222"/>
      <c r="T222"/>
      <c r="U222"/>
    </row>
    <row r="223" spans="3:21" s="2" customFormat="1" ht="15">
      <c r="C223" s="51"/>
      <c r="D223" s="51"/>
      <c r="E223" s="51"/>
      <c r="F223"/>
      <c r="G223"/>
      <c r="H223" s="126"/>
      <c r="I223" s="47"/>
      <c r="J223" s="44"/>
      <c r="L223"/>
      <c r="M223"/>
      <c r="N223"/>
      <c r="O223"/>
      <c r="P223"/>
      <c r="Q223"/>
      <c r="R223"/>
      <c r="S223"/>
      <c r="T223"/>
      <c r="U223"/>
    </row>
    <row r="224" spans="3:21" s="2" customFormat="1" ht="15">
      <c r="C224" s="51"/>
      <c r="D224" s="51"/>
      <c r="E224" s="51"/>
      <c r="F224"/>
      <c r="G224"/>
      <c r="H224" s="126"/>
      <c r="I224" s="47"/>
      <c r="J224" s="44"/>
      <c r="L224"/>
      <c r="M224"/>
      <c r="N224"/>
      <c r="O224"/>
      <c r="P224"/>
      <c r="Q224"/>
      <c r="R224"/>
      <c r="S224"/>
      <c r="T224"/>
      <c r="U224"/>
    </row>
    <row r="225" spans="3:21" s="2" customFormat="1" ht="15">
      <c r="C225" s="51"/>
      <c r="D225" s="51"/>
      <c r="E225" s="51"/>
      <c r="F225"/>
      <c r="G225"/>
      <c r="H225" s="126"/>
      <c r="I225" s="47"/>
      <c r="J225" s="44"/>
      <c r="L225"/>
      <c r="M225"/>
      <c r="N225"/>
      <c r="O225"/>
      <c r="P225"/>
      <c r="Q225"/>
      <c r="R225"/>
      <c r="S225"/>
      <c r="T225"/>
      <c r="U225"/>
    </row>
    <row r="226" spans="3:21" s="2" customFormat="1" ht="15">
      <c r="C226" s="51"/>
      <c r="D226" s="51"/>
      <c r="E226" s="51"/>
      <c r="F226"/>
      <c r="G226"/>
      <c r="H226" s="126"/>
      <c r="I226" s="47"/>
      <c r="J226" s="44"/>
      <c r="L226"/>
      <c r="M226"/>
      <c r="N226"/>
      <c r="O226"/>
      <c r="P226"/>
      <c r="Q226"/>
      <c r="R226"/>
      <c r="S226"/>
      <c r="T226"/>
      <c r="U226"/>
    </row>
    <row r="227" spans="3:21" s="2" customFormat="1" ht="15">
      <c r="C227" s="51"/>
      <c r="D227" s="51"/>
      <c r="E227" s="51"/>
      <c r="F227"/>
      <c r="G227"/>
      <c r="H227" s="126"/>
      <c r="I227" s="47"/>
      <c r="J227" s="44"/>
      <c r="L227"/>
      <c r="M227"/>
      <c r="N227"/>
      <c r="O227"/>
      <c r="P227"/>
      <c r="Q227"/>
      <c r="R227"/>
      <c r="S227"/>
      <c r="T227"/>
      <c r="U227"/>
    </row>
    <row r="228" spans="3:21" s="2" customFormat="1" ht="15">
      <c r="C228" s="51"/>
      <c r="D228" s="51"/>
      <c r="E228" s="51"/>
      <c r="F228"/>
      <c r="G228"/>
      <c r="H228" s="126"/>
      <c r="I228" s="47"/>
      <c r="J228" s="44"/>
      <c r="L228"/>
      <c r="M228"/>
      <c r="N228"/>
      <c r="O228"/>
      <c r="P228"/>
      <c r="Q228"/>
      <c r="R228"/>
      <c r="S228"/>
      <c r="T228"/>
      <c r="U228"/>
    </row>
    <row r="229" spans="3:21" s="2" customFormat="1" ht="15">
      <c r="C229" s="51"/>
      <c r="D229" s="51"/>
      <c r="E229" s="51"/>
      <c r="F229"/>
      <c r="G229"/>
      <c r="H229" s="126"/>
      <c r="I229" s="47"/>
      <c r="J229" s="44"/>
      <c r="L229"/>
      <c r="M229"/>
      <c r="N229"/>
      <c r="O229"/>
      <c r="P229"/>
      <c r="Q229"/>
      <c r="R229"/>
      <c r="S229"/>
      <c r="T229"/>
      <c r="U229"/>
    </row>
    <row r="230" spans="3:21" s="2" customFormat="1" ht="15">
      <c r="C230" s="51"/>
      <c r="D230" s="51"/>
      <c r="E230" s="51"/>
      <c r="F230"/>
      <c r="G230"/>
      <c r="H230" s="126"/>
      <c r="I230" s="47"/>
      <c r="J230" s="44"/>
      <c r="L230"/>
      <c r="M230"/>
      <c r="N230"/>
      <c r="O230"/>
      <c r="P230"/>
      <c r="Q230"/>
      <c r="R230"/>
      <c r="S230"/>
      <c r="T230"/>
      <c r="U230"/>
    </row>
    <row r="231" spans="3:21" s="2" customFormat="1" ht="15">
      <c r="C231" s="51"/>
      <c r="D231" s="51"/>
      <c r="E231" s="51"/>
      <c r="F231"/>
      <c r="G231"/>
      <c r="H231" s="126"/>
      <c r="I231" s="47"/>
      <c r="J231" s="44"/>
      <c r="L231"/>
      <c r="M231"/>
      <c r="N231"/>
      <c r="O231"/>
      <c r="P231"/>
      <c r="Q231"/>
      <c r="R231"/>
      <c r="S231"/>
      <c r="T231"/>
      <c r="U231"/>
    </row>
    <row r="232" spans="3:21" s="2" customFormat="1" ht="15">
      <c r="C232" s="51"/>
      <c r="D232" s="51"/>
      <c r="E232" s="51"/>
      <c r="F232"/>
      <c r="G232"/>
      <c r="H232" s="126"/>
      <c r="I232" s="47"/>
      <c r="J232" s="44"/>
      <c r="L232"/>
      <c r="M232"/>
      <c r="N232"/>
      <c r="O232"/>
      <c r="P232"/>
      <c r="Q232"/>
      <c r="R232"/>
      <c r="S232"/>
      <c r="T232"/>
      <c r="U232"/>
    </row>
    <row r="233" spans="3:21" s="2" customFormat="1" ht="15">
      <c r="C233" s="51"/>
      <c r="D233" s="51"/>
      <c r="E233" s="51"/>
      <c r="F233"/>
      <c r="G233"/>
      <c r="H233" s="126"/>
      <c r="I233" s="47"/>
      <c r="J233" s="44"/>
      <c r="L233"/>
      <c r="M233"/>
      <c r="N233"/>
      <c r="O233"/>
      <c r="P233"/>
      <c r="Q233"/>
      <c r="R233"/>
      <c r="S233"/>
      <c r="T233"/>
      <c r="U233"/>
    </row>
    <row r="234" spans="3:21" s="2" customFormat="1" ht="15">
      <c r="C234" s="51"/>
      <c r="D234" s="51"/>
      <c r="E234" s="51"/>
      <c r="F234"/>
      <c r="G234"/>
      <c r="H234" s="126"/>
      <c r="I234" s="47"/>
      <c r="J234" s="44"/>
      <c r="L234"/>
      <c r="M234"/>
      <c r="N234"/>
      <c r="O234"/>
      <c r="P234"/>
      <c r="Q234"/>
      <c r="R234"/>
      <c r="S234"/>
      <c r="T234"/>
      <c r="U234"/>
    </row>
    <row r="235" spans="3:21" s="2" customFormat="1" ht="15">
      <c r="C235" s="51"/>
      <c r="D235" s="51"/>
      <c r="E235" s="51"/>
      <c r="F235"/>
      <c r="G235"/>
      <c r="H235" s="126"/>
      <c r="I235" s="47"/>
      <c r="J235" s="44"/>
      <c r="L235"/>
      <c r="M235"/>
      <c r="N235"/>
      <c r="O235"/>
      <c r="P235"/>
      <c r="Q235"/>
      <c r="R235"/>
      <c r="S235"/>
      <c r="T235"/>
      <c r="U235"/>
    </row>
    <row r="236" spans="3:21" s="2" customFormat="1" ht="15">
      <c r="C236" s="51"/>
      <c r="D236" s="51"/>
      <c r="E236" s="51"/>
      <c r="F236"/>
      <c r="G236"/>
      <c r="H236" s="126"/>
      <c r="I236" s="47"/>
      <c r="J236" s="44"/>
      <c r="L236"/>
      <c r="M236"/>
      <c r="N236"/>
      <c r="O236"/>
      <c r="P236"/>
      <c r="Q236"/>
      <c r="R236"/>
      <c r="S236"/>
      <c r="T236"/>
      <c r="U236"/>
    </row>
    <row r="237" spans="3:21" s="2" customFormat="1" ht="15">
      <c r="C237" s="51"/>
      <c r="D237" s="51"/>
      <c r="E237" s="51"/>
      <c r="F237"/>
      <c r="G237"/>
      <c r="H237" s="126"/>
      <c r="I237" s="47"/>
      <c r="J237" s="44"/>
      <c r="L237"/>
      <c r="M237"/>
      <c r="N237"/>
      <c r="O237"/>
      <c r="P237"/>
      <c r="Q237"/>
      <c r="R237"/>
      <c r="S237"/>
      <c r="T237"/>
      <c r="U237"/>
    </row>
    <row r="238" spans="3:21" s="2" customFormat="1" ht="15">
      <c r="C238" s="51"/>
      <c r="D238" s="51"/>
      <c r="E238" s="51"/>
      <c r="F238"/>
      <c r="G238"/>
      <c r="H238" s="126"/>
      <c r="I238" s="47"/>
      <c r="J238" s="44"/>
      <c r="L238"/>
      <c r="M238"/>
      <c r="N238"/>
      <c r="O238"/>
      <c r="P238"/>
      <c r="Q238"/>
      <c r="R238"/>
      <c r="S238"/>
      <c r="T238"/>
      <c r="U238"/>
    </row>
    <row r="239" spans="3:21" s="2" customFormat="1" ht="15">
      <c r="C239" s="51"/>
      <c r="D239" s="51"/>
      <c r="E239" s="51"/>
      <c r="F239"/>
      <c r="G239"/>
      <c r="H239" s="126"/>
      <c r="I239" s="47"/>
      <c r="J239" s="44"/>
      <c r="L239"/>
      <c r="M239"/>
      <c r="N239"/>
      <c r="O239"/>
      <c r="P239"/>
      <c r="Q239"/>
      <c r="R239"/>
      <c r="S239"/>
      <c r="T239"/>
      <c r="U239"/>
    </row>
    <row r="240" spans="3:21" s="2" customFormat="1" ht="15">
      <c r="C240" s="51"/>
      <c r="D240" s="51"/>
      <c r="E240" s="51"/>
      <c r="F240"/>
      <c r="G240"/>
      <c r="H240" s="126"/>
      <c r="I240" s="47"/>
      <c r="J240" s="44"/>
      <c r="L240"/>
      <c r="M240"/>
      <c r="N240"/>
      <c r="O240"/>
      <c r="P240"/>
      <c r="Q240"/>
      <c r="R240"/>
      <c r="S240"/>
      <c r="T240"/>
      <c r="U240"/>
    </row>
    <row r="241" spans="3:21" s="2" customFormat="1" ht="15">
      <c r="C241" s="51"/>
      <c r="D241" s="51"/>
      <c r="E241" s="51"/>
      <c r="F241"/>
      <c r="G241"/>
      <c r="H241" s="126"/>
      <c r="I241" s="47"/>
      <c r="J241" s="44"/>
      <c r="L241"/>
      <c r="M241"/>
      <c r="N241"/>
      <c r="O241"/>
      <c r="P241"/>
      <c r="Q241"/>
      <c r="R241"/>
      <c r="S241"/>
      <c r="T241"/>
      <c r="U241"/>
    </row>
    <row r="242" spans="3:21" s="2" customFormat="1" ht="15">
      <c r="C242" s="51"/>
      <c r="D242" s="51"/>
      <c r="E242" s="51"/>
      <c r="F242"/>
      <c r="G242"/>
      <c r="H242" s="126"/>
      <c r="I242" s="47"/>
      <c r="J242" s="44"/>
      <c r="L242"/>
      <c r="M242"/>
      <c r="N242"/>
      <c r="O242"/>
      <c r="P242"/>
      <c r="Q242"/>
      <c r="R242"/>
      <c r="S242"/>
      <c r="T242"/>
      <c r="U242"/>
    </row>
    <row r="243" spans="3:21" s="2" customFormat="1" ht="15">
      <c r="C243" s="51"/>
      <c r="D243" s="51"/>
      <c r="E243" s="51"/>
      <c r="F243"/>
      <c r="G243"/>
      <c r="H243" s="126"/>
      <c r="I243" s="47"/>
      <c r="J243" s="44"/>
      <c r="L243"/>
      <c r="M243"/>
      <c r="N243"/>
      <c r="O243"/>
      <c r="P243"/>
      <c r="Q243"/>
      <c r="R243"/>
      <c r="S243"/>
      <c r="T243"/>
      <c r="U243"/>
    </row>
    <row r="244" spans="3:21" s="2" customFormat="1" ht="15">
      <c r="C244" s="51"/>
      <c r="D244" s="51"/>
      <c r="E244" s="51"/>
      <c r="F244"/>
      <c r="G244"/>
      <c r="H244" s="126"/>
      <c r="I244" s="47"/>
      <c r="J244" s="44"/>
      <c r="L244"/>
      <c r="M244"/>
      <c r="N244"/>
      <c r="O244"/>
      <c r="P244"/>
      <c r="Q244"/>
      <c r="R244"/>
      <c r="S244"/>
      <c r="T244"/>
      <c r="U244"/>
    </row>
    <row r="245" spans="3:21" s="2" customFormat="1" ht="15">
      <c r="C245" s="51"/>
      <c r="D245" s="51"/>
      <c r="E245" s="51"/>
      <c r="F245"/>
      <c r="G245"/>
      <c r="H245" s="126"/>
      <c r="I245" s="47"/>
      <c r="J245" s="44"/>
      <c r="L245"/>
      <c r="M245"/>
      <c r="N245"/>
      <c r="O245"/>
      <c r="P245"/>
      <c r="Q245"/>
      <c r="R245"/>
      <c r="S245"/>
      <c r="T245"/>
      <c r="U245"/>
    </row>
    <row r="246" spans="3:21" s="2" customFormat="1" ht="15">
      <c r="C246" s="51"/>
      <c r="D246" s="51"/>
      <c r="E246" s="51"/>
      <c r="F246"/>
      <c r="G246"/>
      <c r="H246" s="126"/>
      <c r="I246" s="47"/>
      <c r="J246" s="44"/>
      <c r="L246"/>
      <c r="M246"/>
      <c r="N246"/>
      <c r="O246"/>
      <c r="P246"/>
      <c r="Q246"/>
      <c r="R246"/>
      <c r="S246"/>
      <c r="T246"/>
      <c r="U246"/>
    </row>
    <row r="247" spans="3:21" s="2" customFormat="1" ht="15">
      <c r="C247" s="51"/>
      <c r="D247" s="51"/>
      <c r="E247" s="51"/>
      <c r="F247"/>
      <c r="G247"/>
      <c r="H247" s="126"/>
      <c r="I247" s="47"/>
      <c r="J247" s="44"/>
      <c r="L247"/>
      <c r="M247"/>
      <c r="N247"/>
      <c r="O247"/>
      <c r="P247"/>
      <c r="Q247"/>
      <c r="R247"/>
      <c r="S247"/>
      <c r="T247"/>
      <c r="U247"/>
    </row>
    <row r="248" spans="3:21" s="2" customFormat="1" ht="15">
      <c r="C248" s="51"/>
      <c r="D248" s="51"/>
      <c r="E248" s="51"/>
      <c r="F248"/>
      <c r="G248"/>
      <c r="H248" s="126"/>
      <c r="I248" s="47"/>
      <c r="J248" s="44"/>
      <c r="L248"/>
      <c r="M248"/>
      <c r="N248"/>
      <c r="O248"/>
      <c r="P248"/>
      <c r="Q248"/>
      <c r="R248"/>
      <c r="S248"/>
      <c r="T248"/>
      <c r="U248"/>
    </row>
    <row r="249" spans="3:21" s="2" customFormat="1" ht="15">
      <c r="C249" s="51"/>
      <c r="D249" s="51"/>
      <c r="E249" s="51"/>
      <c r="F249"/>
      <c r="G249"/>
      <c r="H249" s="126"/>
      <c r="I249" s="47"/>
      <c r="J249" s="44"/>
      <c r="L249"/>
      <c r="M249"/>
      <c r="N249"/>
      <c r="O249"/>
      <c r="P249"/>
      <c r="Q249"/>
      <c r="R249"/>
      <c r="S249"/>
      <c r="T249"/>
      <c r="U249"/>
    </row>
    <row r="250" spans="3:21" s="2" customFormat="1" ht="15">
      <c r="C250" s="51"/>
      <c r="D250" s="51"/>
      <c r="E250" s="51"/>
      <c r="F250"/>
      <c r="G250"/>
      <c r="H250" s="126"/>
      <c r="I250" s="47"/>
      <c r="J250" s="44"/>
      <c r="L250"/>
      <c r="M250"/>
      <c r="N250"/>
      <c r="O250"/>
      <c r="P250"/>
      <c r="Q250"/>
      <c r="R250"/>
      <c r="S250"/>
      <c r="T250"/>
      <c r="U250"/>
    </row>
    <row r="251" spans="3:21" s="2" customFormat="1" ht="15">
      <c r="C251" s="51"/>
      <c r="D251" s="51"/>
      <c r="E251" s="51"/>
      <c r="F251"/>
      <c r="G251"/>
      <c r="H251" s="126"/>
      <c r="I251" s="47"/>
      <c r="J251" s="44"/>
      <c r="L251"/>
      <c r="M251"/>
      <c r="N251"/>
      <c r="O251"/>
      <c r="P251"/>
      <c r="Q251"/>
      <c r="R251"/>
      <c r="S251"/>
      <c r="T251"/>
      <c r="U251"/>
    </row>
    <row r="252" spans="3:21" s="2" customFormat="1" ht="15">
      <c r="C252" s="51"/>
      <c r="D252" s="51"/>
      <c r="E252" s="51"/>
      <c r="F252"/>
      <c r="G252"/>
      <c r="H252" s="126"/>
      <c r="I252" s="47"/>
      <c r="J252" s="44"/>
      <c r="L252"/>
      <c r="M252"/>
      <c r="N252"/>
      <c r="O252"/>
      <c r="P252"/>
      <c r="Q252"/>
      <c r="R252"/>
      <c r="S252"/>
      <c r="T252"/>
      <c r="U252"/>
    </row>
    <row r="253" spans="3:21" s="2" customFormat="1" ht="15">
      <c r="C253" s="51"/>
      <c r="D253" s="51"/>
      <c r="E253" s="51"/>
      <c r="F253"/>
      <c r="G253"/>
      <c r="H253" s="126"/>
      <c r="I253" s="47"/>
      <c r="J253" s="44"/>
      <c r="L253"/>
      <c r="M253"/>
      <c r="N253"/>
      <c r="O253"/>
      <c r="P253"/>
      <c r="Q253"/>
      <c r="R253"/>
      <c r="S253"/>
      <c r="T253"/>
      <c r="U253"/>
    </row>
    <row r="254" spans="3:21" s="2" customFormat="1" ht="15">
      <c r="C254" s="51"/>
      <c r="D254" s="51"/>
      <c r="E254" s="51"/>
      <c r="F254"/>
      <c r="G254"/>
      <c r="H254" s="126"/>
      <c r="I254" s="47"/>
      <c r="J254" s="44"/>
      <c r="L254"/>
      <c r="M254"/>
      <c r="N254"/>
      <c r="O254"/>
      <c r="P254"/>
      <c r="Q254"/>
      <c r="R254"/>
      <c r="S254"/>
      <c r="T254"/>
      <c r="U254"/>
    </row>
    <row r="255" spans="3:21" s="2" customFormat="1" ht="15">
      <c r="C255" s="51"/>
      <c r="D255" s="51"/>
      <c r="E255" s="51"/>
      <c r="F255"/>
      <c r="G255"/>
      <c r="H255" s="126"/>
      <c r="I255" s="47"/>
      <c r="J255" s="44"/>
      <c r="L255"/>
      <c r="M255"/>
      <c r="N255"/>
      <c r="O255"/>
      <c r="P255"/>
      <c r="Q255"/>
      <c r="R255"/>
      <c r="S255"/>
      <c r="T255"/>
      <c r="U255"/>
    </row>
    <row r="256" spans="3:21" s="2" customFormat="1" ht="15">
      <c r="C256" s="51"/>
      <c r="D256" s="51"/>
      <c r="E256" s="51"/>
      <c r="F256"/>
      <c r="G256"/>
      <c r="H256" s="126"/>
      <c r="I256" s="47"/>
      <c r="J256" s="44"/>
      <c r="L256"/>
      <c r="M256"/>
      <c r="N256"/>
      <c r="O256"/>
      <c r="P256"/>
      <c r="Q256"/>
      <c r="R256"/>
      <c r="S256"/>
      <c r="T256"/>
      <c r="U256"/>
    </row>
    <row r="257" spans="3:21" s="2" customFormat="1" ht="15">
      <c r="C257" s="51"/>
      <c r="D257" s="51"/>
      <c r="E257" s="51"/>
      <c r="F257"/>
      <c r="G257"/>
      <c r="H257" s="126"/>
      <c r="I257" s="47"/>
      <c r="J257" s="44"/>
      <c r="L257"/>
      <c r="M257"/>
      <c r="N257"/>
      <c r="O257"/>
      <c r="P257"/>
      <c r="Q257"/>
      <c r="R257"/>
      <c r="S257"/>
      <c r="T257"/>
      <c r="U257"/>
    </row>
    <row r="258" spans="3:21" s="2" customFormat="1" ht="15">
      <c r="C258" s="51"/>
      <c r="D258" s="51"/>
      <c r="E258" s="51"/>
      <c r="F258"/>
      <c r="G258"/>
      <c r="H258" s="126"/>
      <c r="I258" s="47"/>
      <c r="J258" s="44"/>
      <c r="L258"/>
      <c r="M258"/>
      <c r="N258"/>
      <c r="O258"/>
      <c r="P258"/>
      <c r="Q258"/>
      <c r="R258"/>
      <c r="S258"/>
      <c r="T258"/>
      <c r="U258"/>
    </row>
    <row r="259" spans="3:21" s="2" customFormat="1" ht="15">
      <c r="C259" s="51"/>
      <c r="D259" s="51"/>
      <c r="E259" s="51"/>
      <c r="F259"/>
      <c r="G259"/>
      <c r="H259" s="126"/>
      <c r="I259" s="47"/>
      <c r="J259" s="44"/>
      <c r="L259"/>
      <c r="M259"/>
      <c r="N259"/>
      <c r="O259"/>
      <c r="P259"/>
      <c r="Q259"/>
      <c r="R259"/>
      <c r="S259"/>
      <c r="T259"/>
      <c r="U259"/>
    </row>
    <row r="260" spans="3:21" s="2" customFormat="1" ht="15">
      <c r="C260" s="51"/>
      <c r="D260" s="51"/>
      <c r="E260" s="51"/>
      <c r="F260"/>
      <c r="G260"/>
      <c r="H260" s="126"/>
      <c r="I260" s="47"/>
      <c r="J260" s="44"/>
      <c r="L260"/>
      <c r="M260"/>
      <c r="N260"/>
      <c r="O260"/>
      <c r="P260"/>
      <c r="Q260"/>
      <c r="R260"/>
      <c r="S260"/>
      <c r="T260"/>
      <c r="U260"/>
    </row>
    <row r="261" spans="3:21" s="2" customFormat="1" ht="15">
      <c r="C261" s="51"/>
      <c r="D261" s="51"/>
      <c r="E261" s="51"/>
      <c r="F261"/>
      <c r="G261"/>
      <c r="H261" s="126"/>
      <c r="I261" s="47"/>
      <c r="J261" s="44"/>
      <c r="L261"/>
      <c r="M261"/>
      <c r="N261"/>
      <c r="O261"/>
      <c r="P261"/>
      <c r="Q261"/>
      <c r="R261"/>
      <c r="S261"/>
      <c r="T261"/>
      <c r="U261"/>
    </row>
    <row r="262" spans="3:21" s="2" customFormat="1" ht="15">
      <c r="C262" s="51"/>
      <c r="D262" s="51"/>
      <c r="E262" s="51"/>
      <c r="F262"/>
      <c r="G262"/>
      <c r="H262" s="126"/>
      <c r="I262" s="47"/>
      <c r="J262" s="44"/>
      <c r="L262"/>
      <c r="M262"/>
      <c r="N262"/>
      <c r="O262"/>
      <c r="P262"/>
      <c r="Q262"/>
      <c r="R262"/>
      <c r="S262"/>
      <c r="T262"/>
      <c r="U262"/>
    </row>
    <row r="263" spans="3:21" s="2" customFormat="1" ht="15">
      <c r="C263" s="51"/>
      <c r="D263" s="51"/>
      <c r="E263" s="51"/>
      <c r="F263"/>
      <c r="G263"/>
      <c r="H263" s="126"/>
      <c r="I263" s="47"/>
      <c r="J263" s="44"/>
      <c r="L263"/>
      <c r="M263"/>
      <c r="N263"/>
      <c r="O263"/>
      <c r="P263"/>
      <c r="Q263"/>
      <c r="R263"/>
      <c r="S263"/>
      <c r="T263"/>
      <c r="U263"/>
    </row>
    <row r="264" spans="3:21" s="2" customFormat="1" ht="15">
      <c r="C264" s="51"/>
      <c r="D264" s="51"/>
      <c r="E264" s="51"/>
      <c r="F264"/>
      <c r="G264"/>
      <c r="H264" s="126"/>
      <c r="I264" s="47"/>
      <c r="J264" s="44"/>
      <c r="L264"/>
      <c r="M264"/>
      <c r="N264"/>
      <c r="O264"/>
      <c r="P264"/>
      <c r="Q264"/>
      <c r="R264"/>
      <c r="S264"/>
      <c r="T264"/>
      <c r="U264"/>
    </row>
    <row r="265" spans="3:21" s="2" customFormat="1" ht="15">
      <c r="C265" s="51"/>
      <c r="D265" s="51"/>
      <c r="E265" s="51"/>
      <c r="F265"/>
      <c r="G265"/>
      <c r="H265" s="126"/>
      <c r="I265" s="47"/>
      <c r="J265" s="44"/>
      <c r="L265"/>
      <c r="M265"/>
      <c r="N265"/>
      <c r="O265"/>
      <c r="P265"/>
      <c r="Q265"/>
      <c r="R265"/>
      <c r="S265"/>
      <c r="T265"/>
      <c r="U265"/>
    </row>
    <row r="266" spans="3:21" s="2" customFormat="1" ht="15">
      <c r="C266" s="51"/>
      <c r="D266" s="51"/>
      <c r="E266" s="51"/>
      <c r="F266"/>
      <c r="G266"/>
      <c r="H266" s="126"/>
      <c r="I266" s="47"/>
      <c r="J266" s="44"/>
      <c r="L266"/>
      <c r="M266"/>
      <c r="N266"/>
      <c r="O266"/>
      <c r="P266"/>
      <c r="Q266"/>
      <c r="R266"/>
      <c r="S266"/>
      <c r="T266"/>
      <c r="U266"/>
    </row>
    <row r="267" spans="3:21" s="2" customFormat="1" ht="15">
      <c r="C267" s="51"/>
      <c r="D267" s="51"/>
      <c r="E267" s="51"/>
      <c r="F267"/>
      <c r="G267"/>
      <c r="H267" s="126"/>
      <c r="I267" s="47"/>
      <c r="J267" s="44"/>
      <c r="L267"/>
      <c r="M267"/>
      <c r="N267"/>
      <c r="O267"/>
      <c r="P267"/>
      <c r="Q267"/>
      <c r="R267"/>
      <c r="S267"/>
      <c r="T267"/>
      <c r="U267"/>
    </row>
    <row r="268" spans="3:21" s="2" customFormat="1" ht="15">
      <c r="C268" s="51"/>
      <c r="D268" s="51"/>
      <c r="E268" s="51"/>
      <c r="F268"/>
      <c r="G268"/>
      <c r="H268" s="126"/>
      <c r="I268" s="47"/>
      <c r="J268" s="44"/>
      <c r="L268"/>
      <c r="M268"/>
      <c r="N268"/>
      <c r="O268"/>
      <c r="P268"/>
      <c r="Q268"/>
      <c r="R268"/>
      <c r="S268"/>
      <c r="T268"/>
      <c r="U268"/>
    </row>
    <row r="269" spans="3:21" s="2" customFormat="1" ht="15">
      <c r="C269" s="51"/>
      <c r="D269" s="51"/>
      <c r="E269" s="51"/>
      <c r="F269"/>
      <c r="G269"/>
      <c r="H269" s="126"/>
      <c r="I269" s="47"/>
      <c r="J269" s="44"/>
      <c r="L269"/>
      <c r="M269"/>
      <c r="N269"/>
      <c r="O269"/>
      <c r="P269"/>
      <c r="Q269"/>
      <c r="R269"/>
      <c r="S269"/>
      <c r="T269"/>
      <c r="U269"/>
    </row>
    <row r="270" spans="3:21" s="2" customFormat="1" ht="15">
      <c r="C270" s="51"/>
      <c r="D270" s="51"/>
      <c r="E270" s="51"/>
      <c r="F270"/>
      <c r="G270"/>
      <c r="H270" s="126"/>
      <c r="I270" s="47"/>
      <c r="J270" s="44"/>
      <c r="L270"/>
      <c r="M270"/>
      <c r="N270"/>
      <c r="O270"/>
      <c r="P270"/>
      <c r="Q270"/>
      <c r="R270"/>
      <c r="S270"/>
      <c r="T270"/>
      <c r="U270"/>
    </row>
    <row r="271" spans="3:21" s="2" customFormat="1" ht="15">
      <c r="C271" s="51"/>
      <c r="D271" s="51"/>
      <c r="E271" s="51"/>
      <c r="F271"/>
      <c r="G271"/>
      <c r="H271" s="126"/>
      <c r="I271" s="47"/>
      <c r="J271" s="44"/>
      <c r="L271"/>
      <c r="M271"/>
      <c r="N271"/>
      <c r="O271"/>
      <c r="P271"/>
      <c r="Q271"/>
      <c r="R271"/>
      <c r="S271"/>
      <c r="T271"/>
      <c r="U271"/>
    </row>
    <row r="272" spans="3:21" s="2" customFormat="1" ht="15">
      <c r="C272" s="51"/>
      <c r="D272" s="51"/>
      <c r="E272" s="51"/>
      <c r="F272"/>
      <c r="G272"/>
      <c r="H272" s="126"/>
      <c r="I272" s="47"/>
      <c r="J272" s="44"/>
      <c r="L272"/>
      <c r="M272"/>
      <c r="N272"/>
      <c r="O272"/>
      <c r="P272"/>
      <c r="Q272"/>
      <c r="R272"/>
      <c r="S272"/>
      <c r="T272"/>
      <c r="U272"/>
    </row>
    <row r="273" spans="3:21" s="2" customFormat="1" ht="15">
      <c r="C273" s="51"/>
      <c r="D273" s="51"/>
      <c r="E273" s="51"/>
      <c r="F273"/>
      <c r="G273"/>
      <c r="H273" s="126"/>
      <c r="I273" s="47"/>
      <c r="J273" s="44"/>
      <c r="L273"/>
      <c r="M273"/>
      <c r="N273"/>
      <c r="O273"/>
      <c r="P273"/>
      <c r="Q273"/>
      <c r="R273"/>
      <c r="S273"/>
      <c r="T273"/>
      <c r="U273"/>
    </row>
    <row r="274" spans="3:21" s="2" customFormat="1" ht="15">
      <c r="C274" s="51"/>
      <c r="D274" s="51"/>
      <c r="E274" s="51"/>
      <c r="F274"/>
      <c r="G274"/>
      <c r="H274" s="126"/>
      <c r="I274" s="47"/>
      <c r="J274" s="44"/>
      <c r="L274"/>
      <c r="M274"/>
      <c r="N274"/>
      <c r="O274"/>
      <c r="P274"/>
      <c r="Q274"/>
      <c r="R274"/>
      <c r="S274"/>
      <c r="T274"/>
      <c r="U274"/>
    </row>
    <row r="275" spans="3:21" s="2" customFormat="1" ht="15">
      <c r="C275" s="51"/>
      <c r="D275" s="51"/>
      <c r="E275" s="51"/>
      <c r="F275"/>
      <c r="G275"/>
      <c r="H275" s="126"/>
      <c r="I275" s="47"/>
      <c r="J275" s="44"/>
      <c r="L275"/>
      <c r="M275"/>
      <c r="N275"/>
      <c r="O275"/>
      <c r="P275"/>
      <c r="Q275"/>
      <c r="R275"/>
      <c r="S275"/>
      <c r="T275"/>
      <c r="U275"/>
    </row>
    <row r="276" spans="3:21" s="2" customFormat="1" ht="15">
      <c r="C276" s="51"/>
      <c r="D276" s="51"/>
      <c r="E276" s="51"/>
      <c r="F276"/>
      <c r="G276"/>
      <c r="H276" s="126"/>
      <c r="I276" s="47"/>
      <c r="J276" s="44"/>
      <c r="L276"/>
      <c r="M276"/>
      <c r="N276"/>
      <c r="O276"/>
      <c r="P276"/>
      <c r="Q276"/>
      <c r="R276"/>
      <c r="S276"/>
      <c r="T276"/>
      <c r="U276"/>
    </row>
    <row r="277" spans="3:21" s="2" customFormat="1" ht="15">
      <c r="C277" s="51"/>
      <c r="D277" s="51"/>
      <c r="E277" s="51"/>
      <c r="F277"/>
      <c r="G277"/>
      <c r="H277" s="126"/>
      <c r="I277" s="47"/>
      <c r="J277" s="44"/>
      <c r="L277"/>
      <c r="M277"/>
      <c r="N277"/>
      <c r="O277"/>
      <c r="P277"/>
      <c r="Q277"/>
      <c r="R277"/>
      <c r="S277"/>
      <c r="T277"/>
      <c r="U277"/>
    </row>
    <row r="278" spans="3:21" s="2" customFormat="1" ht="15">
      <c r="C278" s="51"/>
      <c r="D278" s="51"/>
      <c r="E278" s="51"/>
      <c r="F278"/>
      <c r="G278"/>
      <c r="H278" s="126"/>
      <c r="I278" s="47"/>
      <c r="J278" s="44"/>
      <c r="L278"/>
      <c r="M278"/>
      <c r="N278"/>
      <c r="O278"/>
      <c r="P278"/>
      <c r="Q278"/>
      <c r="R278"/>
      <c r="S278"/>
      <c r="T278"/>
      <c r="U278"/>
    </row>
    <row r="279" spans="3:21" s="2" customFormat="1" ht="15">
      <c r="C279" s="51"/>
      <c r="D279" s="51"/>
      <c r="E279" s="51"/>
      <c r="F279"/>
      <c r="G279"/>
      <c r="H279" s="126"/>
      <c r="I279" s="47"/>
      <c r="J279" s="44"/>
      <c r="L279"/>
      <c r="M279"/>
      <c r="N279"/>
      <c r="O279"/>
      <c r="P279"/>
      <c r="Q279"/>
      <c r="R279"/>
      <c r="S279"/>
      <c r="T279"/>
      <c r="U279"/>
    </row>
    <row r="280" spans="3:21" s="2" customFormat="1" ht="15">
      <c r="C280" s="51"/>
      <c r="D280" s="51"/>
      <c r="E280" s="51"/>
      <c r="F280"/>
      <c r="G280"/>
      <c r="H280" s="126"/>
      <c r="I280" s="47"/>
      <c r="J280" s="44"/>
      <c r="L280"/>
      <c r="M280"/>
      <c r="N280"/>
      <c r="O280"/>
      <c r="P280"/>
      <c r="Q280"/>
      <c r="R280"/>
      <c r="S280"/>
      <c r="T280"/>
      <c r="U280"/>
    </row>
    <row r="281" spans="3:21" s="2" customFormat="1" ht="15">
      <c r="C281" s="51"/>
      <c r="D281" s="51"/>
      <c r="E281" s="51"/>
      <c r="F281"/>
      <c r="G281"/>
      <c r="H281" s="126"/>
      <c r="I281" s="47"/>
      <c r="J281" s="44"/>
      <c r="L281"/>
      <c r="M281"/>
      <c r="N281"/>
      <c r="O281"/>
      <c r="P281"/>
      <c r="Q281"/>
      <c r="R281"/>
      <c r="S281"/>
      <c r="T281"/>
      <c r="U281"/>
    </row>
    <row r="282" spans="3:21" s="2" customFormat="1" ht="15">
      <c r="C282" s="51"/>
      <c r="D282" s="51"/>
      <c r="E282" s="51"/>
      <c r="F282"/>
      <c r="G282"/>
      <c r="H282" s="126"/>
      <c r="I282" s="47"/>
      <c r="J282" s="44"/>
      <c r="L282"/>
      <c r="M282"/>
      <c r="N282"/>
      <c r="O282"/>
      <c r="P282"/>
      <c r="Q282"/>
      <c r="R282"/>
      <c r="S282"/>
      <c r="T282"/>
      <c r="U282"/>
    </row>
    <row r="283" spans="3:21" s="2" customFormat="1" ht="15">
      <c r="C283" s="51"/>
      <c r="D283" s="51"/>
      <c r="E283" s="51"/>
      <c r="F283"/>
      <c r="G283"/>
      <c r="H283" s="126"/>
      <c r="I283" s="47"/>
      <c r="J283" s="44"/>
      <c r="L283"/>
      <c r="M283"/>
      <c r="N283"/>
      <c r="O283"/>
      <c r="P283"/>
      <c r="Q283"/>
      <c r="R283"/>
      <c r="S283"/>
      <c r="T283"/>
      <c r="U283"/>
    </row>
    <row r="284" spans="3:21" s="2" customFormat="1" ht="15">
      <c r="C284" s="51"/>
      <c r="D284" s="51"/>
      <c r="E284" s="51"/>
      <c r="F284"/>
      <c r="G284"/>
      <c r="H284" s="126"/>
      <c r="I284" s="47"/>
      <c r="J284" s="44"/>
      <c r="L284"/>
      <c r="M284"/>
      <c r="N284"/>
      <c r="O284"/>
      <c r="P284"/>
      <c r="Q284"/>
      <c r="R284"/>
      <c r="S284"/>
      <c r="T284"/>
      <c r="U284"/>
    </row>
    <row r="285" spans="3:21" s="2" customFormat="1" ht="15">
      <c r="C285" s="51"/>
      <c r="D285" s="51"/>
      <c r="E285" s="51"/>
      <c r="F285"/>
      <c r="G285"/>
      <c r="H285" s="126"/>
      <c r="I285" s="47"/>
      <c r="J285" s="44"/>
      <c r="L285"/>
      <c r="M285"/>
      <c r="N285"/>
      <c r="O285"/>
      <c r="P285"/>
      <c r="Q285"/>
      <c r="R285"/>
      <c r="S285"/>
      <c r="T285"/>
      <c r="U285"/>
    </row>
    <row r="286" spans="3:21" s="2" customFormat="1" ht="15">
      <c r="C286" s="51"/>
      <c r="D286" s="51"/>
      <c r="E286" s="51"/>
      <c r="F286"/>
      <c r="G286"/>
      <c r="H286" s="126"/>
      <c r="I286" s="47"/>
      <c r="J286" s="44"/>
      <c r="L286"/>
      <c r="M286"/>
      <c r="N286"/>
      <c r="O286"/>
      <c r="P286"/>
      <c r="Q286"/>
      <c r="R286"/>
      <c r="S286"/>
      <c r="T286"/>
      <c r="U286"/>
    </row>
    <row r="287" spans="3:21" s="2" customFormat="1" ht="15">
      <c r="C287" s="51"/>
      <c r="D287" s="51"/>
      <c r="E287" s="51"/>
      <c r="F287"/>
      <c r="G287"/>
      <c r="H287" s="126"/>
      <c r="I287" s="47"/>
      <c r="J287" s="44"/>
      <c r="L287"/>
      <c r="M287"/>
      <c r="N287"/>
      <c r="O287"/>
      <c r="P287"/>
      <c r="Q287"/>
      <c r="R287"/>
      <c r="S287"/>
      <c r="T287"/>
      <c r="U287"/>
    </row>
    <row r="288" spans="3:21" s="2" customFormat="1" ht="15">
      <c r="C288" s="51"/>
      <c r="D288" s="51"/>
      <c r="E288" s="51"/>
      <c r="F288"/>
      <c r="G288"/>
      <c r="H288" s="126"/>
      <c r="I288" s="47"/>
      <c r="J288" s="44"/>
      <c r="L288"/>
      <c r="M288"/>
      <c r="N288"/>
      <c r="O288"/>
      <c r="P288"/>
      <c r="Q288"/>
      <c r="R288"/>
      <c r="S288"/>
      <c r="T288"/>
      <c r="U288"/>
    </row>
    <row r="289" spans="3:21" s="2" customFormat="1" ht="15">
      <c r="C289" s="51"/>
      <c r="D289" s="51"/>
      <c r="E289" s="51"/>
      <c r="F289"/>
      <c r="G289"/>
      <c r="H289" s="126"/>
      <c r="I289" s="47"/>
      <c r="J289" s="44"/>
      <c r="L289"/>
      <c r="M289"/>
      <c r="N289"/>
      <c r="O289"/>
      <c r="P289"/>
      <c r="Q289"/>
      <c r="R289"/>
      <c r="S289"/>
      <c r="T289"/>
      <c r="U289"/>
    </row>
    <row r="290" spans="3:21" s="2" customFormat="1" ht="15">
      <c r="C290" s="51"/>
      <c r="D290" s="51"/>
      <c r="E290" s="51"/>
      <c r="F290"/>
      <c r="G290"/>
      <c r="H290" s="126"/>
      <c r="I290" s="47"/>
      <c r="J290" s="44"/>
      <c r="L290"/>
      <c r="M290"/>
      <c r="N290"/>
      <c r="O290"/>
      <c r="P290"/>
      <c r="Q290"/>
      <c r="R290"/>
      <c r="S290"/>
      <c r="T290"/>
      <c r="U290"/>
    </row>
    <row r="291" spans="3:21" s="2" customFormat="1" ht="15">
      <c r="C291" s="51"/>
      <c r="D291" s="51"/>
      <c r="E291" s="51"/>
      <c r="F291"/>
      <c r="G291"/>
      <c r="H291" s="126"/>
      <c r="I291" s="47"/>
      <c r="J291" s="44"/>
      <c r="L291"/>
      <c r="M291"/>
      <c r="N291"/>
      <c r="O291"/>
      <c r="P291"/>
      <c r="Q291"/>
      <c r="R291"/>
      <c r="S291"/>
      <c r="T291"/>
      <c r="U291"/>
    </row>
    <row r="292" spans="3:21" s="2" customFormat="1" ht="15">
      <c r="C292" s="51"/>
      <c r="D292" s="51"/>
      <c r="E292" s="51"/>
      <c r="F292"/>
      <c r="G292"/>
      <c r="H292" s="126"/>
      <c r="I292" s="47"/>
      <c r="J292" s="44"/>
      <c r="L292"/>
      <c r="M292"/>
      <c r="N292"/>
      <c r="O292"/>
      <c r="P292"/>
      <c r="Q292"/>
      <c r="R292"/>
      <c r="S292"/>
      <c r="T292"/>
      <c r="U292"/>
    </row>
    <row r="293" spans="3:21" s="2" customFormat="1" ht="15">
      <c r="C293" s="51"/>
      <c r="D293" s="51"/>
      <c r="E293" s="51"/>
      <c r="F293"/>
      <c r="G293"/>
      <c r="H293" s="126"/>
      <c r="I293" s="47"/>
      <c r="J293" s="44"/>
      <c r="L293"/>
      <c r="M293"/>
      <c r="N293"/>
      <c r="O293"/>
      <c r="P293"/>
      <c r="Q293"/>
      <c r="R293"/>
      <c r="S293"/>
      <c r="T293"/>
      <c r="U293"/>
    </row>
    <row r="294" spans="3:21" s="2" customFormat="1" ht="15">
      <c r="C294" s="51"/>
      <c r="D294" s="51"/>
      <c r="E294" s="51"/>
      <c r="F294"/>
      <c r="G294"/>
      <c r="H294" s="126"/>
      <c r="I294" s="47"/>
      <c r="J294" s="44"/>
      <c r="L294"/>
      <c r="M294"/>
      <c r="N294"/>
      <c r="O294"/>
      <c r="P294"/>
      <c r="Q294"/>
      <c r="R294"/>
      <c r="S294"/>
      <c r="T294"/>
      <c r="U294"/>
    </row>
    <row r="295" spans="3:21" s="2" customFormat="1" ht="15">
      <c r="C295" s="51"/>
      <c r="D295" s="51"/>
      <c r="E295" s="51"/>
      <c r="F295"/>
      <c r="G295"/>
      <c r="H295" s="126"/>
      <c r="I295" s="47"/>
      <c r="J295" s="44"/>
      <c r="L295"/>
      <c r="M295"/>
      <c r="N295"/>
      <c r="O295"/>
      <c r="P295"/>
      <c r="Q295"/>
      <c r="R295"/>
      <c r="S295"/>
      <c r="T295"/>
      <c r="U295"/>
    </row>
    <row r="296" spans="3:21" s="2" customFormat="1" ht="15">
      <c r="C296" s="51"/>
      <c r="D296" s="51"/>
      <c r="E296" s="51"/>
      <c r="F296"/>
      <c r="G296"/>
      <c r="H296" s="126"/>
      <c r="I296" s="47"/>
      <c r="J296" s="44"/>
      <c r="L296"/>
      <c r="M296"/>
      <c r="N296"/>
      <c r="O296"/>
      <c r="P296"/>
      <c r="Q296"/>
      <c r="R296"/>
      <c r="S296"/>
      <c r="T296"/>
      <c r="U296"/>
    </row>
    <row r="297" spans="3:21" s="2" customFormat="1" ht="15">
      <c r="C297" s="51"/>
      <c r="D297" s="51"/>
      <c r="E297" s="51"/>
      <c r="F297"/>
      <c r="G297"/>
      <c r="H297" s="126"/>
      <c r="I297" s="47"/>
      <c r="J297" s="44"/>
      <c r="L297"/>
      <c r="M297"/>
      <c r="N297"/>
      <c r="O297"/>
      <c r="P297"/>
      <c r="Q297"/>
      <c r="R297"/>
      <c r="S297"/>
      <c r="T297"/>
      <c r="U297"/>
    </row>
    <row r="298" spans="3:21" s="2" customFormat="1" ht="15">
      <c r="C298" s="51"/>
      <c r="D298" s="51"/>
      <c r="E298" s="51"/>
      <c r="F298"/>
      <c r="G298"/>
      <c r="H298" s="126"/>
      <c r="I298" s="47"/>
      <c r="J298" s="44"/>
      <c r="L298"/>
      <c r="M298"/>
      <c r="N298"/>
      <c r="O298"/>
      <c r="P298"/>
      <c r="Q298"/>
      <c r="R298"/>
      <c r="S298"/>
      <c r="T298"/>
      <c r="U298"/>
    </row>
    <row r="299" spans="3:21" s="2" customFormat="1" ht="15">
      <c r="C299" s="51"/>
      <c r="D299" s="51"/>
      <c r="E299" s="51"/>
      <c r="F299"/>
      <c r="G299"/>
      <c r="H299" s="126"/>
      <c r="I299" s="47"/>
      <c r="J299" s="44"/>
      <c r="L299"/>
      <c r="M299"/>
      <c r="N299"/>
      <c r="O299"/>
      <c r="P299"/>
      <c r="Q299"/>
      <c r="R299"/>
      <c r="S299"/>
      <c r="T299"/>
      <c r="U299"/>
    </row>
    <row r="300" spans="3:21" s="2" customFormat="1" ht="15">
      <c r="C300" s="51"/>
      <c r="D300" s="51"/>
      <c r="E300" s="51"/>
      <c r="F300"/>
      <c r="G300"/>
      <c r="H300" s="126"/>
      <c r="I300" s="47"/>
      <c r="J300" s="44"/>
      <c r="L300"/>
      <c r="M300"/>
      <c r="N300"/>
      <c r="O300"/>
      <c r="P300"/>
      <c r="Q300"/>
      <c r="R300"/>
      <c r="S300"/>
      <c r="T300"/>
      <c r="U300"/>
    </row>
    <row r="301" spans="3:21" s="2" customFormat="1" ht="15">
      <c r="C301" s="51"/>
      <c r="D301" s="51"/>
      <c r="E301" s="51"/>
      <c r="F301"/>
      <c r="G301"/>
      <c r="H301" s="126"/>
      <c r="I301" s="47"/>
      <c r="J301" s="44"/>
      <c r="L301"/>
      <c r="M301"/>
      <c r="N301"/>
      <c r="O301"/>
      <c r="P301"/>
      <c r="Q301"/>
      <c r="R301"/>
      <c r="S301"/>
      <c r="T301"/>
      <c r="U301"/>
    </row>
    <row r="302" spans="3:21" s="2" customFormat="1" ht="15">
      <c r="C302" s="51"/>
      <c r="D302" s="51"/>
      <c r="E302" s="51"/>
      <c r="F302"/>
      <c r="G302"/>
      <c r="H302" s="126"/>
      <c r="I302" s="47"/>
      <c r="J302" s="44"/>
      <c r="L302"/>
      <c r="M302"/>
      <c r="N302"/>
      <c r="O302"/>
      <c r="P302"/>
      <c r="Q302"/>
      <c r="R302"/>
      <c r="S302"/>
      <c r="T302"/>
      <c r="U302"/>
    </row>
    <row r="303" spans="3:21" s="2" customFormat="1" ht="15">
      <c r="C303" s="51"/>
      <c r="D303" s="51"/>
      <c r="E303" s="51"/>
      <c r="F303"/>
      <c r="G303"/>
      <c r="H303" s="126"/>
      <c r="I303" s="47"/>
      <c r="J303" s="44"/>
      <c r="L303"/>
      <c r="M303"/>
      <c r="N303"/>
      <c r="O303"/>
      <c r="P303"/>
      <c r="Q303"/>
      <c r="R303"/>
      <c r="S303"/>
      <c r="T303"/>
      <c r="U303"/>
    </row>
    <row r="304" spans="3:21" s="2" customFormat="1" ht="15">
      <c r="C304" s="51"/>
      <c r="D304" s="51"/>
      <c r="E304" s="51"/>
      <c r="F304"/>
      <c r="G304"/>
      <c r="H304" s="126"/>
      <c r="I304" s="47"/>
      <c r="J304" s="44"/>
      <c r="L304"/>
      <c r="M304"/>
      <c r="N304"/>
      <c r="O304"/>
      <c r="P304"/>
      <c r="Q304"/>
      <c r="R304"/>
      <c r="S304"/>
      <c r="T304"/>
      <c r="U304"/>
    </row>
    <row r="305" spans="3:21" s="2" customFormat="1" ht="15">
      <c r="C305" s="51"/>
      <c r="D305" s="51"/>
      <c r="E305" s="51"/>
      <c r="F305"/>
      <c r="G305"/>
      <c r="H305" s="126"/>
      <c r="I305" s="47"/>
      <c r="J305" s="44"/>
      <c r="L305"/>
      <c r="M305"/>
      <c r="N305"/>
      <c r="O305"/>
      <c r="P305"/>
      <c r="Q305"/>
      <c r="R305"/>
      <c r="S305"/>
      <c r="T305"/>
      <c r="U305"/>
    </row>
    <row r="306" spans="3:21" s="2" customFormat="1" ht="15">
      <c r="C306" s="51"/>
      <c r="D306" s="51"/>
      <c r="E306" s="51"/>
      <c r="F306"/>
      <c r="G306"/>
      <c r="H306" s="126"/>
      <c r="I306" s="47"/>
      <c r="J306" s="44"/>
      <c r="L306"/>
      <c r="M306"/>
      <c r="N306"/>
      <c r="O306"/>
      <c r="P306"/>
      <c r="Q306"/>
      <c r="R306"/>
      <c r="S306"/>
      <c r="T306"/>
      <c r="U306"/>
    </row>
    <row r="307" spans="3:21" s="2" customFormat="1" ht="15">
      <c r="C307" s="51"/>
      <c r="D307" s="51"/>
      <c r="E307" s="51"/>
      <c r="F307"/>
      <c r="G307"/>
      <c r="H307" s="126"/>
      <c r="I307" s="47"/>
      <c r="J307" s="44"/>
      <c r="L307"/>
      <c r="M307"/>
      <c r="N307"/>
      <c r="O307"/>
      <c r="P307"/>
      <c r="Q307"/>
      <c r="R307"/>
      <c r="S307"/>
      <c r="T307"/>
      <c r="U307"/>
    </row>
    <row r="308" spans="3:21" s="2" customFormat="1" ht="15">
      <c r="C308" s="51"/>
      <c r="D308" s="51"/>
      <c r="E308" s="51"/>
      <c r="F308"/>
      <c r="G308"/>
      <c r="H308" s="126"/>
      <c r="I308" s="47"/>
      <c r="J308" s="44"/>
      <c r="L308"/>
      <c r="M308"/>
      <c r="N308"/>
      <c r="O308"/>
      <c r="P308"/>
      <c r="Q308"/>
      <c r="R308"/>
      <c r="S308"/>
      <c r="T308"/>
      <c r="U308"/>
    </row>
    <row r="309" spans="3:21" s="2" customFormat="1" ht="15">
      <c r="C309" s="51"/>
      <c r="D309" s="51"/>
      <c r="E309" s="51"/>
      <c r="F309"/>
      <c r="G309"/>
      <c r="H309" s="126"/>
      <c r="I309" s="47"/>
      <c r="J309" s="44"/>
      <c r="L309"/>
      <c r="M309"/>
      <c r="N309"/>
      <c r="O309"/>
      <c r="P309"/>
      <c r="Q309"/>
      <c r="R309"/>
      <c r="S309"/>
      <c r="T309"/>
      <c r="U309"/>
    </row>
    <row r="310" spans="3:21" s="2" customFormat="1" ht="15">
      <c r="C310" s="51"/>
      <c r="D310" s="51"/>
      <c r="E310" s="51"/>
      <c r="F310"/>
      <c r="G310"/>
      <c r="H310" s="126"/>
      <c r="I310" s="47"/>
      <c r="J310" s="44"/>
      <c r="L310"/>
      <c r="M310"/>
      <c r="N310"/>
      <c r="O310"/>
      <c r="P310"/>
      <c r="Q310"/>
      <c r="R310"/>
      <c r="S310"/>
      <c r="T310"/>
      <c r="U310"/>
    </row>
    <row r="311" spans="3:21" s="2" customFormat="1" ht="15">
      <c r="C311" s="51"/>
      <c r="D311" s="51"/>
      <c r="E311" s="51"/>
      <c r="F311"/>
      <c r="G311"/>
      <c r="H311" s="126"/>
      <c r="I311" s="47"/>
      <c r="J311" s="44"/>
      <c r="L311"/>
      <c r="M311"/>
      <c r="N311"/>
      <c r="O311"/>
      <c r="P311"/>
      <c r="Q311"/>
      <c r="R311"/>
      <c r="S311"/>
      <c r="T311"/>
      <c r="U311"/>
    </row>
    <row r="312" spans="3:21" s="2" customFormat="1" ht="15">
      <c r="C312" s="51"/>
      <c r="D312" s="51"/>
      <c r="E312" s="51"/>
      <c r="F312"/>
      <c r="G312"/>
      <c r="H312" s="126"/>
      <c r="I312" s="47"/>
      <c r="J312" s="44"/>
      <c r="L312"/>
      <c r="M312"/>
      <c r="N312"/>
      <c r="O312"/>
      <c r="P312"/>
      <c r="Q312"/>
      <c r="R312"/>
      <c r="S312"/>
      <c r="T312"/>
      <c r="U312"/>
    </row>
    <row r="313" spans="3:21" s="2" customFormat="1" ht="15">
      <c r="C313" s="51"/>
      <c r="D313" s="51"/>
      <c r="E313" s="51"/>
      <c r="F313"/>
      <c r="G313"/>
      <c r="H313" s="126"/>
      <c r="I313" s="47"/>
      <c r="J313" s="44"/>
      <c r="L313"/>
      <c r="M313"/>
      <c r="N313"/>
      <c r="O313"/>
      <c r="P313"/>
      <c r="Q313"/>
      <c r="R313"/>
      <c r="S313"/>
      <c r="T313"/>
      <c r="U313"/>
    </row>
    <row r="314" spans="3:21" s="2" customFormat="1" ht="15">
      <c r="C314" s="51"/>
      <c r="D314" s="51"/>
      <c r="E314" s="51"/>
      <c r="F314"/>
      <c r="G314"/>
      <c r="H314" s="126"/>
      <c r="I314" s="47"/>
      <c r="J314" s="44"/>
      <c r="L314"/>
      <c r="M314"/>
      <c r="N314"/>
      <c r="O314"/>
      <c r="P314"/>
      <c r="Q314"/>
      <c r="R314"/>
      <c r="S314"/>
      <c r="T314"/>
      <c r="U314"/>
    </row>
    <row r="315" spans="3:21" s="2" customFormat="1" ht="15">
      <c r="C315" s="51"/>
      <c r="D315" s="51"/>
      <c r="E315" s="51"/>
      <c r="F315"/>
      <c r="G315"/>
      <c r="H315" s="126"/>
      <c r="I315" s="47"/>
      <c r="J315" s="44"/>
      <c r="L315"/>
      <c r="M315"/>
      <c r="N315"/>
      <c r="O315"/>
      <c r="P315"/>
      <c r="Q315"/>
      <c r="R315"/>
      <c r="S315"/>
      <c r="T315"/>
      <c r="U315"/>
    </row>
    <row r="316" spans="3:21" s="2" customFormat="1" ht="15">
      <c r="C316" s="51"/>
      <c r="D316" s="51"/>
      <c r="E316" s="51"/>
      <c r="F316"/>
      <c r="G316"/>
      <c r="H316" s="126"/>
      <c r="I316" s="47"/>
      <c r="J316" s="44"/>
      <c r="L316"/>
      <c r="M316"/>
      <c r="N316"/>
      <c r="O316"/>
      <c r="P316"/>
      <c r="Q316"/>
      <c r="R316"/>
      <c r="S316"/>
      <c r="T316"/>
      <c r="U316"/>
    </row>
    <row r="317" spans="3:21" s="2" customFormat="1" ht="15">
      <c r="C317" s="51"/>
      <c r="D317" s="51"/>
      <c r="E317" s="51"/>
      <c r="F317"/>
      <c r="G317"/>
      <c r="H317" s="126"/>
      <c r="I317" s="47"/>
      <c r="J317" s="44"/>
      <c r="L317"/>
      <c r="M317"/>
      <c r="N317"/>
      <c r="O317"/>
      <c r="P317"/>
      <c r="Q317"/>
      <c r="R317"/>
      <c r="S317"/>
      <c r="T317"/>
      <c r="U317"/>
    </row>
    <row r="318" spans="3:21" s="2" customFormat="1" ht="15">
      <c r="C318" s="51"/>
      <c r="D318" s="51"/>
      <c r="E318" s="51"/>
      <c r="F318"/>
      <c r="G318"/>
      <c r="H318" s="126"/>
      <c r="I318" s="47"/>
      <c r="J318" s="44"/>
      <c r="L318"/>
      <c r="M318"/>
      <c r="N318"/>
      <c r="O318"/>
      <c r="P318"/>
      <c r="Q318"/>
      <c r="R318"/>
      <c r="S318"/>
      <c r="T318"/>
      <c r="U318"/>
    </row>
    <row r="319" spans="3:21" s="2" customFormat="1" ht="15">
      <c r="C319" s="51"/>
      <c r="D319" s="51"/>
      <c r="E319" s="51"/>
      <c r="F319"/>
      <c r="G319"/>
      <c r="H319" s="126"/>
      <c r="I319" s="47"/>
      <c r="J319" s="44"/>
      <c r="L319"/>
      <c r="M319"/>
      <c r="N319"/>
      <c r="O319"/>
      <c r="P319"/>
      <c r="Q319"/>
      <c r="R319"/>
      <c r="S319"/>
      <c r="T319"/>
      <c r="U319"/>
    </row>
    <row r="320" spans="3:21" s="2" customFormat="1" ht="15">
      <c r="C320" s="51"/>
      <c r="D320" s="51"/>
      <c r="E320" s="51"/>
      <c r="F320"/>
      <c r="G320"/>
      <c r="H320" s="126"/>
      <c r="I320" s="47"/>
      <c r="J320" s="44"/>
      <c r="L320"/>
      <c r="M320"/>
      <c r="N320"/>
      <c r="O320"/>
      <c r="P320"/>
      <c r="Q320"/>
      <c r="R320"/>
      <c r="S320"/>
      <c r="T320"/>
      <c r="U320"/>
    </row>
    <row r="321" spans="3:21" s="2" customFormat="1" ht="15">
      <c r="C321" s="51"/>
      <c r="D321" s="51"/>
      <c r="E321" s="51"/>
      <c r="F321"/>
      <c r="G321"/>
      <c r="H321" s="126"/>
      <c r="I321" s="47"/>
      <c r="J321" s="44"/>
      <c r="L321"/>
      <c r="M321"/>
      <c r="N321"/>
      <c r="O321"/>
      <c r="P321"/>
      <c r="Q321"/>
      <c r="R321"/>
      <c r="S321"/>
      <c r="T321"/>
      <c r="U321"/>
    </row>
    <row r="322" spans="3:21" s="2" customFormat="1" ht="15">
      <c r="C322" s="51"/>
      <c r="D322" s="51"/>
      <c r="E322" s="51"/>
      <c r="F322"/>
      <c r="G322"/>
      <c r="H322" s="126"/>
      <c r="I322" s="47"/>
      <c r="J322" s="44"/>
      <c r="L322"/>
      <c r="M322"/>
      <c r="N322"/>
      <c r="O322"/>
      <c r="P322"/>
      <c r="Q322"/>
      <c r="R322"/>
      <c r="S322"/>
      <c r="T322"/>
      <c r="U322"/>
    </row>
    <row r="323" spans="3:21" s="2" customFormat="1" ht="15">
      <c r="C323" s="51"/>
      <c r="D323" s="51"/>
      <c r="E323" s="51"/>
      <c r="F323"/>
      <c r="G323"/>
      <c r="H323" s="126"/>
      <c r="I323" s="47"/>
      <c r="J323" s="44"/>
      <c r="L323"/>
      <c r="M323"/>
      <c r="N323"/>
      <c r="O323"/>
      <c r="P323"/>
      <c r="Q323"/>
      <c r="R323"/>
      <c r="S323"/>
      <c r="T323"/>
      <c r="U323"/>
    </row>
    <row r="324" spans="3:21" s="2" customFormat="1" ht="15">
      <c r="C324" s="51"/>
      <c r="D324" s="51"/>
      <c r="E324" s="51"/>
      <c r="F324"/>
      <c r="G324"/>
      <c r="H324" s="126"/>
      <c r="I324" s="47"/>
      <c r="J324" s="44"/>
      <c r="L324"/>
      <c r="M324"/>
      <c r="N324"/>
      <c r="O324"/>
      <c r="P324"/>
      <c r="Q324"/>
      <c r="R324"/>
      <c r="S324"/>
      <c r="T324"/>
      <c r="U324"/>
    </row>
    <row r="325" spans="3:21" s="2" customFormat="1" ht="15">
      <c r="C325" s="51"/>
      <c r="D325" s="51"/>
      <c r="E325" s="51"/>
      <c r="F325"/>
      <c r="G325"/>
      <c r="H325" s="126"/>
      <c r="I325" s="47"/>
      <c r="J325" s="44"/>
      <c r="L325"/>
      <c r="M325"/>
      <c r="N325"/>
      <c r="O325"/>
      <c r="P325"/>
      <c r="Q325"/>
      <c r="R325"/>
      <c r="S325"/>
      <c r="T325"/>
      <c r="U325"/>
    </row>
    <row r="326" spans="3:21" s="2" customFormat="1" ht="15">
      <c r="C326" s="51"/>
      <c r="D326" s="51"/>
      <c r="E326" s="51"/>
      <c r="F326"/>
      <c r="G326"/>
      <c r="H326" s="126"/>
      <c r="I326" s="47"/>
      <c r="J326" s="44"/>
      <c r="L326"/>
      <c r="M326"/>
      <c r="N326"/>
      <c r="O326"/>
      <c r="P326"/>
      <c r="Q326"/>
      <c r="R326"/>
      <c r="S326"/>
      <c r="T326"/>
      <c r="U326"/>
    </row>
    <row r="327" spans="3:21" s="2" customFormat="1" ht="15">
      <c r="C327" s="51"/>
      <c r="D327" s="51"/>
      <c r="E327" s="51"/>
      <c r="F327"/>
      <c r="G327"/>
      <c r="H327" s="126"/>
      <c r="I327" s="47"/>
      <c r="J327" s="44"/>
      <c r="L327"/>
      <c r="M327"/>
      <c r="N327"/>
      <c r="O327"/>
      <c r="P327"/>
      <c r="Q327"/>
      <c r="R327"/>
      <c r="S327"/>
      <c r="T327"/>
      <c r="U327"/>
    </row>
    <row r="328" spans="3:21" s="2" customFormat="1" ht="15">
      <c r="C328" s="51"/>
      <c r="D328" s="51"/>
      <c r="E328" s="51"/>
      <c r="F328"/>
      <c r="G328"/>
      <c r="H328" s="126"/>
      <c r="I328" s="47"/>
      <c r="J328" s="44"/>
      <c r="L328"/>
      <c r="M328"/>
      <c r="N328"/>
      <c r="O328"/>
      <c r="P328"/>
      <c r="Q328"/>
      <c r="R328"/>
      <c r="S328"/>
      <c r="T328"/>
      <c r="U328"/>
    </row>
    <row r="329" spans="3:21" s="2" customFormat="1" ht="15">
      <c r="C329" s="51"/>
      <c r="D329" s="51"/>
      <c r="E329" s="51"/>
      <c r="F329"/>
      <c r="G329"/>
      <c r="H329" s="126"/>
      <c r="I329" s="47"/>
      <c r="J329" s="44"/>
      <c r="L329"/>
      <c r="M329"/>
      <c r="N329"/>
      <c r="O329"/>
      <c r="P329"/>
      <c r="Q329"/>
      <c r="R329"/>
      <c r="S329"/>
      <c r="T329"/>
      <c r="U329"/>
    </row>
    <row r="330" spans="3:21" s="2" customFormat="1" ht="15">
      <c r="C330" s="51"/>
      <c r="D330" s="51"/>
      <c r="E330" s="51"/>
      <c r="F330"/>
      <c r="G330"/>
      <c r="H330" s="126"/>
      <c r="I330" s="47"/>
      <c r="J330" s="44"/>
      <c r="L330"/>
      <c r="M330"/>
      <c r="N330"/>
      <c r="O330"/>
      <c r="P330"/>
      <c r="Q330"/>
      <c r="R330"/>
      <c r="S330"/>
      <c r="T330"/>
      <c r="U330"/>
    </row>
    <row r="331" spans="3:21" s="2" customFormat="1" ht="15">
      <c r="C331" s="51"/>
      <c r="D331" s="51"/>
      <c r="E331" s="51"/>
      <c r="F331"/>
      <c r="G331"/>
      <c r="H331" s="126"/>
      <c r="I331" s="47"/>
      <c r="J331" s="44"/>
      <c r="L331"/>
      <c r="M331"/>
      <c r="N331"/>
      <c r="O331"/>
      <c r="P331"/>
      <c r="Q331"/>
      <c r="R331"/>
      <c r="S331"/>
      <c r="T331"/>
      <c r="U331"/>
    </row>
    <row r="332" spans="3:21" s="2" customFormat="1" ht="15">
      <c r="C332" s="51"/>
      <c r="D332" s="51"/>
      <c r="E332" s="51"/>
      <c r="F332"/>
      <c r="G332"/>
      <c r="H332" s="126"/>
      <c r="I332" s="47"/>
      <c r="J332" s="44"/>
      <c r="L332"/>
      <c r="M332"/>
      <c r="N332"/>
      <c r="O332"/>
      <c r="P332"/>
      <c r="Q332"/>
      <c r="R332"/>
      <c r="S332"/>
      <c r="T332"/>
      <c r="U332"/>
    </row>
    <row r="333" spans="3:21" s="2" customFormat="1" ht="15">
      <c r="C333" s="51"/>
      <c r="D333" s="51"/>
      <c r="E333" s="51"/>
      <c r="F333"/>
      <c r="G333"/>
      <c r="H333" s="126"/>
      <c r="I333" s="47"/>
      <c r="J333" s="44"/>
      <c r="L333"/>
      <c r="M333"/>
      <c r="N333"/>
      <c r="O333"/>
      <c r="P333"/>
      <c r="Q333"/>
      <c r="R333"/>
      <c r="S333"/>
      <c r="T333"/>
      <c r="U333"/>
    </row>
    <row r="334" spans="3:21" s="2" customFormat="1" ht="15">
      <c r="C334" s="51"/>
      <c r="D334" s="51"/>
      <c r="E334" s="51"/>
      <c r="F334"/>
      <c r="G334"/>
      <c r="H334" s="126"/>
      <c r="I334" s="47"/>
      <c r="J334" s="44"/>
      <c r="L334"/>
      <c r="M334"/>
      <c r="N334"/>
      <c r="O334"/>
      <c r="P334"/>
      <c r="Q334"/>
      <c r="R334"/>
      <c r="S334"/>
      <c r="T334"/>
      <c r="U334"/>
    </row>
    <row r="335" spans="3:21" s="2" customFormat="1" ht="15">
      <c r="C335" s="51"/>
      <c r="D335" s="51"/>
      <c r="E335" s="51"/>
      <c r="F335"/>
      <c r="G335"/>
      <c r="H335" s="126"/>
      <c r="I335" s="47"/>
      <c r="J335" s="44"/>
      <c r="L335"/>
      <c r="M335"/>
      <c r="N335"/>
      <c r="O335"/>
      <c r="P335"/>
      <c r="Q335"/>
      <c r="R335"/>
      <c r="S335"/>
      <c r="T335"/>
      <c r="U335"/>
    </row>
    <row r="336" spans="3:21" s="2" customFormat="1" ht="15">
      <c r="C336" s="51"/>
      <c r="D336" s="51"/>
      <c r="E336" s="51"/>
      <c r="F336"/>
      <c r="G336"/>
      <c r="H336" s="126"/>
      <c r="I336" s="47"/>
      <c r="J336" s="44"/>
      <c r="L336"/>
      <c r="M336"/>
      <c r="N336"/>
      <c r="O336"/>
      <c r="P336"/>
      <c r="Q336"/>
      <c r="R336"/>
      <c r="S336"/>
      <c r="T336"/>
      <c r="U336"/>
    </row>
    <row r="337" spans="3:21" s="2" customFormat="1" ht="15">
      <c r="C337" s="51"/>
      <c r="D337" s="51"/>
      <c r="E337" s="51"/>
      <c r="F337"/>
      <c r="G337"/>
      <c r="H337" s="126"/>
      <c r="I337" s="47"/>
      <c r="J337" s="44"/>
      <c r="L337"/>
      <c r="M337"/>
      <c r="N337"/>
      <c r="O337"/>
      <c r="P337"/>
      <c r="Q337"/>
      <c r="R337"/>
      <c r="S337"/>
      <c r="T337"/>
      <c r="U337"/>
    </row>
    <row r="338" spans="3:21" s="2" customFormat="1" ht="15">
      <c r="C338" s="51"/>
      <c r="D338" s="51"/>
      <c r="E338" s="51"/>
      <c r="F338"/>
      <c r="G338"/>
      <c r="H338" s="126"/>
      <c r="I338" s="47"/>
      <c r="J338" s="44"/>
      <c r="L338"/>
      <c r="M338"/>
      <c r="N338"/>
      <c r="O338"/>
      <c r="P338"/>
      <c r="Q338"/>
      <c r="R338"/>
      <c r="S338"/>
      <c r="T338"/>
      <c r="U338"/>
    </row>
    <row r="339" spans="3:21" s="2" customFormat="1" ht="15">
      <c r="C339" s="51"/>
      <c r="D339" s="51"/>
      <c r="E339" s="51"/>
      <c r="F339"/>
      <c r="G339"/>
      <c r="H339" s="126"/>
      <c r="I339" s="47"/>
      <c r="J339" s="44"/>
      <c r="L339"/>
      <c r="M339"/>
      <c r="N339"/>
      <c r="O339"/>
      <c r="P339"/>
      <c r="Q339"/>
      <c r="R339"/>
      <c r="S339"/>
      <c r="T339"/>
      <c r="U339"/>
    </row>
    <row r="340" spans="3:21" s="2" customFormat="1" ht="15">
      <c r="C340" s="51"/>
      <c r="D340" s="51"/>
      <c r="E340" s="51"/>
      <c r="F340"/>
      <c r="G340"/>
      <c r="H340" s="126"/>
      <c r="I340" s="47"/>
      <c r="J340" s="44"/>
      <c r="L340"/>
      <c r="M340"/>
      <c r="N340"/>
      <c r="O340"/>
      <c r="P340"/>
      <c r="Q340"/>
      <c r="R340"/>
      <c r="S340"/>
      <c r="T340"/>
      <c r="U340"/>
    </row>
    <row r="341" spans="3:21" s="2" customFormat="1" ht="15">
      <c r="C341" s="51"/>
      <c r="D341" s="51"/>
      <c r="E341" s="51"/>
      <c r="F341"/>
      <c r="G341"/>
      <c r="H341" s="126"/>
      <c r="I341" s="47"/>
      <c r="J341" s="44"/>
      <c r="L341"/>
      <c r="M341"/>
      <c r="N341"/>
      <c r="O341"/>
      <c r="P341"/>
      <c r="Q341"/>
      <c r="R341"/>
      <c r="S341"/>
      <c r="T341"/>
      <c r="U341"/>
    </row>
    <row r="342" spans="3:21" s="2" customFormat="1" ht="15">
      <c r="C342" s="51"/>
      <c r="D342" s="51"/>
      <c r="E342" s="51"/>
      <c r="F342"/>
      <c r="G342"/>
      <c r="H342" s="126"/>
      <c r="I342" s="47"/>
      <c r="J342" s="44"/>
      <c r="L342"/>
      <c r="M342"/>
      <c r="N342"/>
      <c r="O342"/>
      <c r="P342"/>
      <c r="Q342"/>
      <c r="R342"/>
      <c r="S342"/>
      <c r="T342"/>
      <c r="U342"/>
    </row>
    <row r="343" spans="3:21" s="2" customFormat="1" ht="15">
      <c r="C343" s="51"/>
      <c r="D343" s="51"/>
      <c r="E343" s="51"/>
      <c r="F343"/>
      <c r="G343"/>
      <c r="H343" s="126"/>
      <c r="I343" s="47"/>
      <c r="J343" s="44"/>
      <c r="L343"/>
      <c r="M343"/>
      <c r="N343"/>
      <c r="O343"/>
      <c r="P343"/>
      <c r="Q343"/>
      <c r="R343"/>
      <c r="S343"/>
      <c r="T343"/>
      <c r="U343"/>
    </row>
    <row r="344" spans="3:21" s="2" customFormat="1" ht="15">
      <c r="C344" s="51"/>
      <c r="D344" s="51"/>
      <c r="E344" s="51"/>
      <c r="F344"/>
      <c r="G344"/>
      <c r="H344" s="126"/>
      <c r="I344" s="47"/>
      <c r="J344" s="44"/>
      <c r="L344"/>
      <c r="M344"/>
      <c r="N344"/>
      <c r="O344"/>
      <c r="P344"/>
      <c r="Q344"/>
      <c r="R344"/>
      <c r="S344"/>
      <c r="T344"/>
      <c r="U344"/>
    </row>
    <row r="345" spans="3:21" s="2" customFormat="1" ht="15">
      <c r="C345" s="51"/>
      <c r="D345" s="51"/>
      <c r="E345" s="51"/>
      <c r="F345"/>
      <c r="G345"/>
      <c r="H345" s="126"/>
      <c r="I345" s="47"/>
      <c r="J345" s="44"/>
      <c r="L345"/>
      <c r="M345"/>
      <c r="N345"/>
      <c r="O345"/>
      <c r="P345"/>
      <c r="Q345"/>
      <c r="R345"/>
      <c r="S345"/>
      <c r="T345"/>
      <c r="U345"/>
    </row>
    <row r="346" spans="3:21" s="2" customFormat="1" ht="15">
      <c r="C346" s="51"/>
      <c r="D346" s="51"/>
      <c r="E346" s="51"/>
      <c r="F346"/>
      <c r="G346"/>
      <c r="H346" s="126"/>
      <c r="I346" s="47"/>
      <c r="J346" s="44"/>
      <c r="L346"/>
      <c r="M346"/>
      <c r="N346"/>
      <c r="O346"/>
      <c r="P346"/>
      <c r="Q346"/>
      <c r="R346"/>
      <c r="S346"/>
      <c r="T346"/>
      <c r="U346"/>
    </row>
    <row r="347" spans="3:21" s="2" customFormat="1" ht="15">
      <c r="C347" s="51"/>
      <c r="D347" s="51"/>
      <c r="E347" s="51"/>
      <c r="F347"/>
      <c r="G347"/>
      <c r="H347" s="126"/>
      <c r="I347" s="47"/>
      <c r="J347" s="44"/>
      <c r="L347"/>
      <c r="M347"/>
      <c r="N347"/>
      <c r="O347"/>
      <c r="P347"/>
      <c r="Q347"/>
      <c r="R347"/>
      <c r="S347"/>
      <c r="T347"/>
      <c r="U347"/>
    </row>
    <row r="348" spans="3:21" s="2" customFormat="1" ht="15">
      <c r="C348" s="51"/>
      <c r="D348" s="51"/>
      <c r="E348" s="51"/>
      <c r="F348"/>
      <c r="G348"/>
      <c r="H348" s="126"/>
      <c r="I348" s="47"/>
      <c r="J348" s="44"/>
      <c r="L348"/>
      <c r="M348"/>
      <c r="N348"/>
      <c r="O348"/>
      <c r="P348"/>
      <c r="Q348"/>
      <c r="R348"/>
      <c r="S348"/>
      <c r="T348"/>
      <c r="U348"/>
    </row>
    <row r="349" spans="3:21" s="2" customFormat="1" ht="15">
      <c r="C349" s="51"/>
      <c r="D349" s="51"/>
      <c r="E349" s="51"/>
      <c r="F349"/>
      <c r="G349"/>
      <c r="H349" s="126"/>
      <c r="I349" s="47"/>
      <c r="J349" s="44"/>
      <c r="L349"/>
      <c r="M349"/>
      <c r="N349"/>
      <c r="O349"/>
      <c r="P349"/>
      <c r="Q349"/>
      <c r="R349"/>
      <c r="S349"/>
      <c r="T349"/>
      <c r="U349"/>
    </row>
    <row r="350" spans="3:21" s="2" customFormat="1" ht="15">
      <c r="C350" s="51"/>
      <c r="D350" s="51"/>
      <c r="E350" s="51"/>
      <c r="F350"/>
      <c r="G350"/>
      <c r="H350" s="126"/>
      <c r="I350" s="47"/>
      <c r="J350" s="44"/>
      <c r="L350"/>
      <c r="M350"/>
      <c r="N350"/>
      <c r="O350"/>
      <c r="P350"/>
      <c r="Q350"/>
      <c r="R350"/>
      <c r="S350"/>
      <c r="T350"/>
      <c r="U350"/>
    </row>
    <row r="351" spans="3:21" s="2" customFormat="1" ht="15">
      <c r="C351" s="51"/>
      <c r="D351" s="51"/>
      <c r="E351" s="51"/>
      <c r="F351"/>
      <c r="G351"/>
      <c r="H351" s="126"/>
      <c r="I351" s="47"/>
      <c r="J351" s="44"/>
      <c r="L351"/>
      <c r="M351"/>
      <c r="N351"/>
      <c r="O351"/>
      <c r="P351"/>
      <c r="Q351"/>
      <c r="R351"/>
      <c r="S351"/>
      <c r="T351"/>
      <c r="U351"/>
    </row>
    <row r="352" spans="3:21" s="2" customFormat="1" ht="15">
      <c r="C352" s="51"/>
      <c r="D352" s="51"/>
      <c r="E352" s="51"/>
      <c r="F352"/>
      <c r="G352"/>
      <c r="H352" s="126"/>
      <c r="I352" s="47"/>
      <c r="J352" s="44"/>
      <c r="L352"/>
      <c r="M352"/>
      <c r="N352"/>
      <c r="O352"/>
      <c r="P352"/>
      <c r="Q352"/>
      <c r="R352"/>
      <c r="S352"/>
      <c r="T352"/>
      <c r="U352"/>
    </row>
    <row r="353" spans="3:21" s="2" customFormat="1" ht="15">
      <c r="C353" s="51"/>
      <c r="D353" s="51"/>
      <c r="E353" s="51"/>
      <c r="F353"/>
      <c r="G353"/>
      <c r="H353" s="126"/>
      <c r="I353" s="47"/>
      <c r="J353" s="44"/>
      <c r="L353"/>
      <c r="M353"/>
      <c r="N353"/>
      <c r="O353"/>
      <c r="P353"/>
      <c r="Q353"/>
      <c r="R353"/>
      <c r="S353"/>
      <c r="T353"/>
      <c r="U353"/>
    </row>
    <row r="354" spans="3:21" s="2" customFormat="1" ht="15">
      <c r="C354" s="51"/>
      <c r="D354" s="51"/>
      <c r="E354" s="51"/>
      <c r="F354"/>
      <c r="G354"/>
      <c r="H354" s="126"/>
      <c r="I354" s="47"/>
      <c r="J354" s="44"/>
      <c r="L354"/>
      <c r="M354"/>
      <c r="N354"/>
      <c r="O354"/>
      <c r="P354"/>
      <c r="Q354"/>
      <c r="R354"/>
      <c r="S354"/>
      <c r="T354"/>
      <c r="U354"/>
    </row>
    <row r="355" spans="3:21" s="2" customFormat="1" ht="15">
      <c r="C355" s="51"/>
      <c r="D355" s="51"/>
      <c r="E355" s="51"/>
      <c r="F355"/>
      <c r="G355"/>
      <c r="H355" s="126"/>
      <c r="I355" s="47"/>
      <c r="J355" s="44"/>
      <c r="L355"/>
      <c r="M355"/>
      <c r="N355"/>
      <c r="O355"/>
      <c r="P355"/>
      <c r="Q355"/>
      <c r="R355"/>
      <c r="S355"/>
      <c r="T355"/>
      <c r="U355"/>
    </row>
    <row r="356" spans="3:21" s="2" customFormat="1" ht="15">
      <c r="C356" s="51"/>
      <c r="D356" s="51"/>
      <c r="E356" s="51"/>
      <c r="F356"/>
      <c r="G356"/>
      <c r="H356" s="126"/>
      <c r="I356" s="47"/>
      <c r="J356" s="44"/>
      <c r="L356"/>
      <c r="M356"/>
      <c r="N356"/>
      <c r="O356"/>
      <c r="P356"/>
      <c r="Q356"/>
      <c r="R356"/>
      <c r="S356"/>
      <c r="T356"/>
      <c r="U356"/>
    </row>
    <row r="357" spans="3:21" s="2" customFormat="1" ht="15">
      <c r="C357" s="51"/>
      <c r="D357" s="51"/>
      <c r="E357" s="51"/>
      <c r="F357"/>
      <c r="G357"/>
      <c r="H357" s="126"/>
      <c r="I357" s="47"/>
      <c r="J357" s="44"/>
      <c r="L357"/>
      <c r="M357"/>
      <c r="N357"/>
      <c r="O357"/>
      <c r="P357"/>
      <c r="Q357"/>
      <c r="R357"/>
      <c r="S357"/>
      <c r="T357"/>
      <c r="U357"/>
    </row>
    <row r="358" spans="3:21" s="2" customFormat="1" ht="15">
      <c r="C358" s="51"/>
      <c r="D358" s="51"/>
      <c r="E358" s="51"/>
      <c r="F358"/>
      <c r="G358"/>
      <c r="H358" s="126"/>
      <c r="I358" s="47"/>
      <c r="J358" s="44"/>
      <c r="L358"/>
      <c r="M358"/>
      <c r="N358"/>
      <c r="O358"/>
      <c r="P358"/>
      <c r="Q358"/>
      <c r="R358"/>
      <c r="S358"/>
      <c r="T358"/>
      <c r="U358"/>
    </row>
    <row r="359" spans="3:21" s="2" customFormat="1" ht="15">
      <c r="C359" s="51"/>
      <c r="D359" s="51"/>
      <c r="E359" s="51"/>
      <c r="F359"/>
      <c r="G359"/>
      <c r="H359" s="126"/>
      <c r="I359" s="47"/>
      <c r="J359" s="44"/>
      <c r="L359"/>
      <c r="M359"/>
      <c r="N359"/>
      <c r="O359"/>
      <c r="P359"/>
      <c r="Q359"/>
      <c r="R359"/>
      <c r="S359"/>
      <c r="T359"/>
      <c r="U359"/>
    </row>
    <row r="360" spans="3:21" s="2" customFormat="1" ht="15">
      <c r="C360" s="51"/>
      <c r="D360" s="51"/>
      <c r="E360" s="51"/>
      <c r="F360"/>
      <c r="G360"/>
      <c r="H360" s="126"/>
      <c r="I360" s="47"/>
      <c r="J360" s="44"/>
      <c r="L360"/>
      <c r="M360"/>
      <c r="N360"/>
      <c r="O360"/>
      <c r="P360"/>
      <c r="Q360"/>
      <c r="R360"/>
      <c r="S360"/>
      <c r="T360"/>
      <c r="U360"/>
    </row>
    <row r="361" spans="3:21" s="2" customFormat="1" ht="15">
      <c r="C361" s="51"/>
      <c r="D361" s="51"/>
      <c r="E361" s="51"/>
      <c r="F361"/>
      <c r="G361"/>
      <c r="H361" s="126"/>
      <c r="I361" s="47"/>
      <c r="J361" s="44"/>
      <c r="L361"/>
      <c r="M361"/>
      <c r="N361"/>
      <c r="O361"/>
      <c r="P361"/>
      <c r="Q361"/>
      <c r="R361"/>
      <c r="S361"/>
      <c r="T361"/>
      <c r="U361"/>
    </row>
    <row r="362" spans="3:21" s="2" customFormat="1" ht="15">
      <c r="C362" s="51"/>
      <c r="D362" s="51"/>
      <c r="E362" s="51"/>
      <c r="F362"/>
      <c r="G362"/>
      <c r="H362" s="126"/>
      <c r="I362" s="47"/>
      <c r="J362" s="44"/>
      <c r="L362"/>
      <c r="M362"/>
      <c r="N362"/>
      <c r="O362"/>
      <c r="P362"/>
      <c r="Q362"/>
      <c r="R362"/>
      <c r="S362"/>
      <c r="T362"/>
      <c r="U362"/>
    </row>
    <row r="363" spans="3:21" s="2" customFormat="1" ht="15">
      <c r="C363" s="51"/>
      <c r="D363" s="51"/>
      <c r="E363" s="51"/>
      <c r="F363"/>
      <c r="G363"/>
      <c r="H363" s="126"/>
      <c r="I363" s="47"/>
      <c r="J363" s="44"/>
      <c r="L363"/>
      <c r="M363"/>
      <c r="N363"/>
      <c r="O363"/>
      <c r="P363"/>
      <c r="Q363"/>
      <c r="R363"/>
      <c r="S363"/>
      <c r="T363"/>
      <c r="U363"/>
    </row>
    <row r="364" spans="3:21" s="2" customFormat="1" ht="15">
      <c r="C364" s="51"/>
      <c r="D364" s="51"/>
      <c r="E364" s="51"/>
      <c r="F364"/>
      <c r="G364"/>
      <c r="H364" s="126"/>
      <c r="I364" s="47"/>
      <c r="J364" s="44"/>
      <c r="L364"/>
      <c r="M364"/>
      <c r="N364"/>
      <c r="O364"/>
      <c r="P364"/>
      <c r="Q364"/>
      <c r="R364"/>
      <c r="S364"/>
      <c r="T364"/>
      <c r="U364"/>
    </row>
    <row r="365" spans="3:21" s="2" customFormat="1" ht="15">
      <c r="C365" s="51"/>
      <c r="D365" s="51"/>
      <c r="E365" s="51"/>
      <c r="F365"/>
      <c r="G365"/>
      <c r="H365" s="126"/>
      <c r="I365" s="47"/>
      <c r="J365" s="44"/>
      <c r="L365"/>
      <c r="M365"/>
      <c r="N365"/>
      <c r="O365"/>
      <c r="P365"/>
      <c r="Q365"/>
      <c r="R365"/>
      <c r="S365"/>
      <c r="T365"/>
      <c r="U365"/>
    </row>
    <row r="366" spans="3:21" s="2" customFormat="1" ht="15">
      <c r="C366" s="51"/>
      <c r="D366" s="51"/>
      <c r="E366" s="51"/>
      <c r="F366"/>
      <c r="G366"/>
      <c r="H366" s="126"/>
      <c r="I366" s="47"/>
      <c r="J366" s="44"/>
      <c r="L366"/>
      <c r="M366"/>
      <c r="N366"/>
      <c r="O366"/>
      <c r="P366"/>
      <c r="Q366"/>
      <c r="R366"/>
      <c r="S366"/>
      <c r="T366"/>
      <c r="U366"/>
    </row>
    <row r="367" spans="3:21" s="2" customFormat="1" ht="15">
      <c r="C367" s="51"/>
      <c r="D367" s="51"/>
      <c r="E367" s="51"/>
      <c r="F367"/>
      <c r="G367"/>
      <c r="H367" s="126"/>
      <c r="I367" s="47"/>
      <c r="J367" s="44"/>
      <c r="L367"/>
      <c r="M367"/>
      <c r="N367"/>
      <c r="O367"/>
      <c r="P367"/>
      <c r="Q367"/>
      <c r="R367"/>
      <c r="S367"/>
      <c r="T367"/>
      <c r="U367"/>
    </row>
    <row r="368" spans="3:21" s="2" customFormat="1" ht="15">
      <c r="C368" s="51"/>
      <c r="D368" s="51"/>
      <c r="E368" s="51"/>
      <c r="F368"/>
      <c r="G368"/>
      <c r="H368" s="126"/>
      <c r="I368" s="47"/>
      <c r="J368" s="44"/>
      <c r="L368"/>
      <c r="M368"/>
      <c r="N368"/>
      <c r="O368"/>
      <c r="P368"/>
      <c r="Q368"/>
      <c r="R368"/>
      <c r="S368"/>
      <c r="T368"/>
      <c r="U368"/>
    </row>
    <row r="369" spans="3:21" s="2" customFormat="1" ht="15">
      <c r="C369" s="51"/>
      <c r="D369" s="51"/>
      <c r="E369" s="51"/>
      <c r="F369"/>
      <c r="G369"/>
      <c r="H369" s="126"/>
      <c r="I369" s="47"/>
      <c r="J369" s="44"/>
      <c r="L369"/>
      <c r="M369"/>
      <c r="N369"/>
      <c r="O369"/>
      <c r="P369"/>
      <c r="Q369"/>
      <c r="R369"/>
      <c r="S369"/>
      <c r="T369"/>
      <c r="U369"/>
    </row>
    <row r="370" spans="3:21" s="2" customFormat="1" ht="15">
      <c r="C370" s="51"/>
      <c r="D370" s="51"/>
      <c r="E370" s="51"/>
      <c r="F370"/>
      <c r="G370"/>
      <c r="H370" s="126"/>
      <c r="I370" s="47"/>
      <c r="J370" s="44"/>
      <c r="L370"/>
      <c r="M370"/>
      <c r="N370"/>
      <c r="O370"/>
      <c r="P370"/>
      <c r="Q370"/>
      <c r="R370"/>
      <c r="S370"/>
      <c r="T370"/>
      <c r="U370"/>
    </row>
    <row r="371" spans="3:21" s="2" customFormat="1" ht="15">
      <c r="C371" s="51"/>
      <c r="D371" s="51"/>
      <c r="E371" s="51"/>
      <c r="F371"/>
      <c r="G371"/>
      <c r="H371" s="126"/>
      <c r="I371" s="47"/>
      <c r="J371" s="44"/>
      <c r="L371"/>
      <c r="M371"/>
      <c r="N371"/>
      <c r="O371"/>
      <c r="P371"/>
      <c r="Q371"/>
      <c r="R371"/>
      <c r="S371"/>
      <c r="T371"/>
      <c r="U371"/>
    </row>
    <row r="372" spans="3:21" s="2" customFormat="1" ht="15">
      <c r="C372" s="51"/>
      <c r="D372" s="51"/>
      <c r="E372" s="51"/>
      <c r="F372"/>
      <c r="G372"/>
      <c r="H372" s="126"/>
      <c r="I372" s="47"/>
      <c r="J372" s="44"/>
      <c r="L372"/>
      <c r="M372"/>
      <c r="N372"/>
      <c r="O372"/>
      <c r="P372"/>
      <c r="Q372"/>
      <c r="R372"/>
      <c r="S372"/>
      <c r="T372"/>
      <c r="U372"/>
    </row>
    <row r="373" spans="3:21" s="2" customFormat="1" ht="15">
      <c r="C373" s="51"/>
      <c r="D373" s="51"/>
      <c r="E373" s="51"/>
      <c r="F373"/>
      <c r="G373"/>
      <c r="H373" s="126"/>
      <c r="I373" s="47"/>
      <c r="J373" s="44"/>
      <c r="L373"/>
      <c r="M373"/>
      <c r="N373"/>
      <c r="O373"/>
      <c r="P373"/>
      <c r="Q373"/>
      <c r="R373"/>
      <c r="S373"/>
      <c r="T373"/>
      <c r="U373"/>
    </row>
    <row r="374" spans="3:21" s="2" customFormat="1" ht="15">
      <c r="C374" s="51"/>
      <c r="D374" s="51"/>
      <c r="E374" s="51"/>
      <c r="F374"/>
      <c r="G374"/>
      <c r="H374" s="126"/>
      <c r="I374" s="47"/>
      <c r="J374" s="44"/>
      <c r="L374"/>
      <c r="M374"/>
      <c r="N374"/>
      <c r="O374"/>
      <c r="P374"/>
      <c r="Q374"/>
      <c r="R374"/>
      <c r="S374"/>
      <c r="T374"/>
      <c r="U374"/>
    </row>
    <row r="375" spans="3:21" s="2" customFormat="1" ht="15">
      <c r="C375" s="51"/>
      <c r="D375" s="51"/>
      <c r="E375" s="51"/>
      <c r="F375"/>
      <c r="G375"/>
      <c r="H375" s="126"/>
      <c r="I375" s="47"/>
      <c r="J375" s="44"/>
      <c r="L375"/>
      <c r="M375"/>
      <c r="N375"/>
      <c r="O375"/>
      <c r="P375"/>
      <c r="Q375"/>
      <c r="R375"/>
      <c r="S375"/>
      <c r="T375"/>
      <c r="U375"/>
    </row>
    <row r="376" spans="3:21" s="2" customFormat="1" ht="15">
      <c r="C376" s="51"/>
      <c r="D376" s="51"/>
      <c r="E376" s="51"/>
      <c r="F376"/>
      <c r="G376"/>
      <c r="H376" s="126"/>
      <c r="I376" s="47"/>
      <c r="J376" s="44"/>
      <c r="L376"/>
      <c r="M376"/>
      <c r="N376"/>
      <c r="O376"/>
      <c r="P376"/>
      <c r="Q376"/>
      <c r="R376"/>
      <c r="S376"/>
      <c r="T376"/>
      <c r="U376"/>
    </row>
    <row r="377" spans="3:21" s="2" customFormat="1" ht="15">
      <c r="C377" s="51"/>
      <c r="D377" s="51"/>
      <c r="E377" s="51"/>
      <c r="F377"/>
      <c r="G377"/>
      <c r="H377" s="126"/>
      <c r="I377" s="47"/>
      <c r="J377" s="44"/>
      <c r="L377"/>
      <c r="M377"/>
      <c r="N377"/>
      <c r="O377"/>
      <c r="P377"/>
      <c r="Q377"/>
      <c r="R377"/>
      <c r="S377"/>
      <c r="T377"/>
      <c r="U377"/>
    </row>
    <row r="378" spans="3:21" s="2" customFormat="1" ht="15">
      <c r="C378" s="51"/>
      <c r="D378" s="51"/>
      <c r="E378" s="51"/>
      <c r="F378"/>
      <c r="G378"/>
      <c r="H378" s="126"/>
      <c r="I378" s="47"/>
      <c r="J378" s="44"/>
      <c r="L378"/>
      <c r="M378"/>
      <c r="N378"/>
      <c r="O378"/>
      <c r="P378"/>
      <c r="Q378"/>
      <c r="R378"/>
      <c r="S378"/>
      <c r="T378"/>
      <c r="U378"/>
    </row>
    <row r="379" spans="3:21" s="2" customFormat="1" ht="15">
      <c r="C379" s="51"/>
      <c r="D379" s="51"/>
      <c r="E379" s="51"/>
      <c r="F379"/>
      <c r="G379"/>
      <c r="H379" s="126"/>
      <c r="I379" s="47"/>
      <c r="J379" s="44"/>
      <c r="L379"/>
      <c r="M379"/>
      <c r="N379"/>
      <c r="O379"/>
      <c r="P379"/>
      <c r="Q379"/>
      <c r="R379"/>
      <c r="S379"/>
      <c r="T379"/>
      <c r="U379"/>
    </row>
    <row r="380" spans="3:21" s="2" customFormat="1" ht="15">
      <c r="C380" s="51"/>
      <c r="D380" s="51"/>
      <c r="E380" s="51"/>
      <c r="F380"/>
      <c r="G380"/>
      <c r="H380" s="126"/>
      <c r="I380" s="47"/>
      <c r="J380" s="44"/>
      <c r="L380"/>
      <c r="M380"/>
      <c r="N380"/>
      <c r="O380"/>
      <c r="P380"/>
      <c r="Q380"/>
      <c r="R380"/>
      <c r="S380"/>
      <c r="T380"/>
      <c r="U380"/>
    </row>
    <row r="381" spans="3:21" s="2" customFormat="1" ht="15">
      <c r="C381" s="51"/>
      <c r="D381" s="51"/>
      <c r="E381" s="51"/>
      <c r="F381"/>
      <c r="G381"/>
      <c r="H381" s="126"/>
      <c r="I381" s="47"/>
      <c r="J381" s="44"/>
      <c r="L381"/>
      <c r="M381"/>
      <c r="N381"/>
      <c r="O381"/>
      <c r="P381"/>
      <c r="Q381"/>
      <c r="R381"/>
      <c r="S381"/>
      <c r="T381"/>
      <c r="U381"/>
    </row>
    <row r="382" spans="3:21" s="2" customFormat="1" ht="15">
      <c r="C382" s="51"/>
      <c r="D382" s="51"/>
      <c r="E382" s="51"/>
      <c r="F382"/>
      <c r="G382"/>
      <c r="H382" s="126"/>
      <c r="I382" s="47"/>
      <c r="J382" s="44"/>
      <c r="L382"/>
      <c r="M382"/>
      <c r="N382"/>
      <c r="O382"/>
      <c r="P382"/>
      <c r="Q382"/>
      <c r="R382"/>
      <c r="S382"/>
      <c r="T382"/>
      <c r="U382"/>
    </row>
    <row r="383" spans="3:21" s="2" customFormat="1" ht="15">
      <c r="C383" s="51"/>
      <c r="D383" s="51"/>
      <c r="E383" s="51"/>
      <c r="F383"/>
      <c r="G383"/>
      <c r="H383" s="126"/>
      <c r="I383" s="47"/>
      <c r="J383" s="44"/>
      <c r="L383"/>
      <c r="M383"/>
      <c r="N383"/>
      <c r="O383"/>
      <c r="P383"/>
      <c r="Q383"/>
      <c r="R383"/>
      <c r="S383"/>
      <c r="T383"/>
      <c r="U383"/>
    </row>
    <row r="384" spans="3:21" s="2" customFormat="1" ht="15">
      <c r="C384" s="51"/>
      <c r="D384" s="51"/>
      <c r="E384" s="51"/>
      <c r="F384"/>
      <c r="G384"/>
      <c r="H384" s="126"/>
      <c r="I384" s="47"/>
      <c r="J384" s="44"/>
      <c r="L384"/>
      <c r="M384"/>
      <c r="N384"/>
      <c r="O384"/>
      <c r="P384"/>
      <c r="Q384"/>
      <c r="R384"/>
      <c r="S384"/>
      <c r="T384"/>
      <c r="U384"/>
    </row>
    <row r="385" spans="3:21" s="2" customFormat="1" ht="15">
      <c r="C385" s="51"/>
      <c r="D385" s="51"/>
      <c r="E385" s="51"/>
      <c r="F385"/>
      <c r="G385"/>
      <c r="H385" s="126"/>
      <c r="I385" s="47"/>
      <c r="J385" s="44"/>
      <c r="L385"/>
      <c r="M385"/>
      <c r="N385"/>
      <c r="O385"/>
      <c r="P385"/>
      <c r="Q385"/>
      <c r="R385"/>
      <c r="S385"/>
      <c r="T385"/>
      <c r="U385"/>
    </row>
    <row r="386" spans="3:21" s="2" customFormat="1" ht="15">
      <c r="C386" s="51"/>
      <c r="D386" s="51"/>
      <c r="E386" s="51"/>
      <c r="F386"/>
      <c r="G386"/>
      <c r="H386" s="126"/>
      <c r="I386" s="47"/>
      <c r="J386" s="44"/>
      <c r="L386"/>
      <c r="M386"/>
      <c r="N386"/>
      <c r="O386"/>
      <c r="P386"/>
      <c r="Q386"/>
      <c r="R386"/>
      <c r="S386"/>
      <c r="T386"/>
      <c r="U386"/>
    </row>
    <row r="387" spans="3:21" s="2" customFormat="1" ht="15">
      <c r="C387" s="51"/>
      <c r="D387" s="51"/>
      <c r="E387" s="51"/>
      <c r="F387"/>
      <c r="G387"/>
      <c r="H387" s="126"/>
      <c r="I387" s="47"/>
      <c r="J387" s="44"/>
      <c r="L387"/>
      <c r="M387"/>
      <c r="N387"/>
      <c r="O387"/>
      <c r="P387"/>
      <c r="Q387"/>
      <c r="R387"/>
      <c r="S387"/>
      <c r="T387"/>
      <c r="U387"/>
    </row>
    <row r="388" spans="3:21" s="2" customFormat="1" ht="15">
      <c r="C388" s="51"/>
      <c r="D388" s="51"/>
      <c r="E388" s="51"/>
      <c r="F388"/>
      <c r="G388"/>
      <c r="H388" s="126"/>
      <c r="I388" s="47"/>
      <c r="J388" s="44"/>
      <c r="L388"/>
      <c r="M388"/>
      <c r="N388"/>
      <c r="O388"/>
      <c r="P388"/>
      <c r="Q388"/>
      <c r="R388"/>
      <c r="S388"/>
      <c r="T388"/>
      <c r="U388"/>
    </row>
    <row r="389" spans="3:21" s="2" customFormat="1" ht="15">
      <c r="C389" s="51"/>
      <c r="D389" s="51"/>
      <c r="E389" s="51"/>
      <c r="F389"/>
      <c r="G389"/>
      <c r="H389" s="126"/>
      <c r="I389" s="47"/>
      <c r="J389" s="44"/>
      <c r="L389"/>
      <c r="M389"/>
      <c r="N389"/>
      <c r="O389"/>
      <c r="P389"/>
      <c r="Q389"/>
      <c r="R389"/>
      <c r="S389"/>
      <c r="T389"/>
      <c r="U389"/>
    </row>
    <row r="390" spans="3:21" s="2" customFormat="1" ht="15">
      <c r="C390" s="51"/>
      <c r="D390" s="51"/>
      <c r="E390" s="51"/>
      <c r="F390"/>
      <c r="G390"/>
      <c r="H390" s="126"/>
      <c r="I390" s="47"/>
      <c r="J390" s="44"/>
      <c r="L390"/>
      <c r="M390"/>
      <c r="N390"/>
      <c r="O390"/>
      <c r="P390"/>
      <c r="Q390"/>
      <c r="R390"/>
      <c r="S390"/>
      <c r="T390"/>
      <c r="U390"/>
    </row>
    <row r="391" spans="3:21" s="2" customFormat="1" ht="15">
      <c r="C391" s="51"/>
      <c r="D391" s="51"/>
      <c r="E391" s="51"/>
      <c r="F391"/>
      <c r="G391"/>
      <c r="H391" s="126"/>
      <c r="I391" s="47"/>
      <c r="J391" s="44"/>
      <c r="L391"/>
      <c r="M391"/>
      <c r="N391"/>
      <c r="O391"/>
      <c r="P391"/>
      <c r="Q391"/>
      <c r="R391"/>
      <c r="S391"/>
      <c r="T391"/>
      <c r="U391"/>
    </row>
    <row r="392" spans="3:21" s="2" customFormat="1" ht="15">
      <c r="C392" s="51"/>
      <c r="D392" s="51"/>
      <c r="E392" s="51"/>
      <c r="F392"/>
      <c r="G392"/>
      <c r="H392" s="126"/>
      <c r="I392" s="47"/>
      <c r="J392" s="44"/>
      <c r="L392"/>
      <c r="M392"/>
      <c r="N392"/>
      <c r="O392"/>
      <c r="P392"/>
      <c r="Q392"/>
      <c r="R392"/>
      <c r="S392"/>
      <c r="T392"/>
      <c r="U392"/>
    </row>
    <row r="393" spans="3:21" s="2" customFormat="1" ht="15">
      <c r="C393" s="51"/>
      <c r="D393" s="51"/>
      <c r="E393" s="51"/>
      <c r="F393"/>
      <c r="G393"/>
      <c r="H393" s="126"/>
      <c r="I393" s="47"/>
      <c r="J393" s="44"/>
      <c r="L393"/>
      <c r="M393"/>
      <c r="N393"/>
      <c r="O393"/>
      <c r="P393"/>
      <c r="Q393"/>
      <c r="R393"/>
      <c r="S393"/>
      <c r="T393"/>
      <c r="U393"/>
    </row>
    <row r="394" spans="3:21" s="2" customFormat="1" ht="15">
      <c r="C394" s="51"/>
      <c r="D394" s="51"/>
      <c r="E394" s="51"/>
      <c r="F394"/>
      <c r="G394"/>
      <c r="H394" s="126"/>
      <c r="I394" s="47"/>
      <c r="J394" s="44"/>
      <c r="L394"/>
      <c r="M394"/>
      <c r="N394"/>
      <c r="O394"/>
      <c r="P394"/>
      <c r="Q394"/>
      <c r="R394"/>
      <c r="S394"/>
      <c r="T394"/>
      <c r="U394"/>
    </row>
    <row r="395" spans="3:21" s="2" customFormat="1" ht="15">
      <c r="C395" s="51"/>
      <c r="D395" s="51"/>
      <c r="E395" s="51"/>
      <c r="F395"/>
      <c r="G395"/>
      <c r="H395" s="126"/>
      <c r="I395" s="47"/>
      <c r="J395" s="44"/>
      <c r="L395"/>
      <c r="M395"/>
      <c r="N395"/>
      <c r="O395"/>
      <c r="P395"/>
      <c r="Q395"/>
      <c r="R395"/>
      <c r="S395"/>
      <c r="T395"/>
      <c r="U395"/>
    </row>
    <row r="396" spans="3:21" s="2" customFormat="1" ht="15">
      <c r="C396" s="51"/>
      <c r="D396" s="51"/>
      <c r="E396" s="51"/>
      <c r="F396"/>
      <c r="G396"/>
      <c r="H396" s="126"/>
      <c r="I396" s="47"/>
      <c r="J396" s="44"/>
      <c r="L396"/>
      <c r="M396"/>
      <c r="N396"/>
      <c r="O396"/>
      <c r="P396"/>
      <c r="Q396"/>
      <c r="R396"/>
      <c r="S396"/>
      <c r="T396"/>
      <c r="U396"/>
    </row>
    <row r="397" spans="3:21" s="2" customFormat="1" ht="15">
      <c r="C397" s="51"/>
      <c r="D397" s="51"/>
      <c r="E397" s="51"/>
      <c r="F397"/>
      <c r="G397"/>
      <c r="H397" s="126"/>
      <c r="I397" s="47"/>
      <c r="J397" s="44"/>
      <c r="L397"/>
      <c r="M397"/>
      <c r="N397"/>
      <c r="O397"/>
      <c r="P397"/>
      <c r="Q397"/>
      <c r="R397"/>
      <c r="S397"/>
      <c r="T397"/>
      <c r="U397"/>
    </row>
    <row r="398" spans="3:21" s="2" customFormat="1" ht="15">
      <c r="C398" s="51"/>
      <c r="D398" s="51"/>
      <c r="E398" s="51"/>
      <c r="F398"/>
      <c r="G398"/>
      <c r="H398" s="126"/>
      <c r="I398" s="47"/>
      <c r="J398" s="44"/>
      <c r="L398"/>
      <c r="M398"/>
      <c r="N398"/>
      <c r="O398"/>
      <c r="P398"/>
      <c r="Q398"/>
      <c r="R398"/>
      <c r="S398"/>
      <c r="T398"/>
      <c r="U398"/>
    </row>
    <row r="399" spans="3:21" s="2" customFormat="1" ht="15">
      <c r="C399" s="51"/>
      <c r="D399" s="51"/>
      <c r="E399" s="51"/>
      <c r="F399"/>
      <c r="G399"/>
      <c r="H399" s="126"/>
      <c r="I399" s="47"/>
      <c r="J399" s="44"/>
      <c r="L399"/>
      <c r="M399"/>
      <c r="N399"/>
      <c r="O399"/>
      <c r="P399"/>
      <c r="Q399"/>
      <c r="R399"/>
      <c r="S399"/>
      <c r="T399"/>
      <c r="U399"/>
    </row>
    <row r="400" spans="3:21" s="2" customFormat="1" ht="15">
      <c r="C400" s="51"/>
      <c r="D400" s="51"/>
      <c r="E400" s="51"/>
      <c r="F400"/>
      <c r="G400"/>
      <c r="H400" s="126"/>
      <c r="I400" s="47"/>
      <c r="J400" s="44"/>
      <c r="L400"/>
      <c r="M400"/>
      <c r="N400"/>
      <c r="O400"/>
      <c r="P400"/>
      <c r="Q400"/>
      <c r="R400"/>
      <c r="S400"/>
      <c r="T400"/>
      <c r="U400"/>
    </row>
    <row r="401" spans="3:21" s="2" customFormat="1" ht="15">
      <c r="C401" s="51"/>
      <c r="D401" s="51"/>
      <c r="E401" s="51"/>
      <c r="F401"/>
      <c r="G401"/>
      <c r="H401" s="126"/>
      <c r="I401" s="47"/>
      <c r="J401" s="44"/>
      <c r="L401"/>
      <c r="M401"/>
      <c r="N401"/>
      <c r="O401"/>
      <c r="P401"/>
      <c r="Q401"/>
      <c r="R401"/>
      <c r="S401"/>
      <c r="T401"/>
      <c r="U401"/>
    </row>
    <row r="402" spans="3:21" s="2" customFormat="1" ht="15">
      <c r="C402" s="51"/>
      <c r="D402" s="51"/>
      <c r="E402" s="51"/>
      <c r="F402"/>
      <c r="G402"/>
      <c r="H402" s="126"/>
      <c r="I402" s="47"/>
      <c r="J402" s="44"/>
      <c r="L402"/>
      <c r="M402"/>
      <c r="N402"/>
      <c r="O402"/>
      <c r="P402"/>
      <c r="Q402"/>
      <c r="R402"/>
      <c r="S402"/>
      <c r="T402"/>
      <c r="U402"/>
    </row>
    <row r="403" spans="3:21" s="2" customFormat="1" ht="15">
      <c r="C403" s="51"/>
      <c r="D403" s="51"/>
      <c r="E403" s="51"/>
      <c r="F403"/>
      <c r="G403"/>
      <c r="H403" s="126"/>
      <c r="I403" s="47"/>
      <c r="J403" s="44"/>
      <c r="L403"/>
      <c r="M403"/>
      <c r="N403"/>
      <c r="O403"/>
      <c r="P403"/>
      <c r="Q403"/>
      <c r="R403"/>
      <c r="S403"/>
      <c r="T403"/>
      <c r="U403"/>
    </row>
    <row r="404" spans="3:21" s="2" customFormat="1" ht="15">
      <c r="C404" s="51"/>
      <c r="D404" s="51"/>
      <c r="E404" s="51"/>
      <c r="F404"/>
      <c r="G404"/>
      <c r="H404" s="126"/>
      <c r="I404" s="47"/>
      <c r="J404" s="44"/>
      <c r="L404"/>
      <c r="M404"/>
      <c r="N404"/>
      <c r="O404"/>
      <c r="P404"/>
      <c r="Q404"/>
      <c r="R404"/>
      <c r="S404"/>
      <c r="T404"/>
      <c r="U404"/>
    </row>
    <row r="405" spans="3:21" s="2" customFormat="1" ht="15">
      <c r="C405" s="51"/>
      <c r="D405" s="51"/>
      <c r="E405" s="51"/>
      <c r="F405"/>
      <c r="G405"/>
      <c r="H405" s="126"/>
      <c r="I405" s="47"/>
      <c r="J405" s="44"/>
      <c r="L405"/>
      <c r="M405"/>
      <c r="N405"/>
      <c r="O405"/>
      <c r="P405"/>
      <c r="Q405"/>
      <c r="R405"/>
      <c r="S405"/>
      <c r="T405"/>
      <c r="U405"/>
    </row>
    <row r="406" spans="3:21" s="2" customFormat="1" ht="15">
      <c r="C406" s="51"/>
      <c r="D406" s="51"/>
      <c r="E406" s="51"/>
      <c r="F406"/>
      <c r="G406"/>
      <c r="H406" s="126"/>
      <c r="I406" s="47"/>
      <c r="J406" s="44"/>
      <c r="L406"/>
      <c r="M406"/>
      <c r="N406"/>
      <c r="O406"/>
      <c r="P406"/>
      <c r="Q406"/>
      <c r="R406"/>
      <c r="S406"/>
      <c r="T406"/>
      <c r="U406"/>
    </row>
    <row r="407" spans="3:21" s="2" customFormat="1" ht="15">
      <c r="C407" s="51"/>
      <c r="D407" s="51"/>
      <c r="E407" s="51"/>
      <c r="F407"/>
      <c r="G407"/>
      <c r="H407" s="126"/>
      <c r="I407" s="47"/>
      <c r="J407" s="44"/>
      <c r="L407"/>
      <c r="M407"/>
      <c r="N407"/>
      <c r="O407"/>
      <c r="P407"/>
      <c r="Q407"/>
      <c r="R407"/>
      <c r="S407"/>
      <c r="T407"/>
      <c r="U407"/>
    </row>
    <row r="408" spans="3:21" s="2" customFormat="1" ht="15">
      <c r="C408" s="51"/>
      <c r="D408" s="51"/>
      <c r="E408" s="51"/>
      <c r="F408"/>
      <c r="G408"/>
      <c r="H408" s="126"/>
      <c r="I408" s="47"/>
      <c r="J408" s="44"/>
      <c r="L408"/>
      <c r="M408"/>
      <c r="N408"/>
      <c r="O408"/>
      <c r="P408"/>
      <c r="Q408"/>
      <c r="R408"/>
      <c r="S408"/>
      <c r="T408"/>
      <c r="U408"/>
    </row>
    <row r="409" spans="3:21" s="2" customFormat="1" ht="15">
      <c r="C409" s="51"/>
      <c r="D409" s="51"/>
      <c r="E409" s="51"/>
      <c r="F409"/>
      <c r="G409"/>
      <c r="H409" s="126"/>
      <c r="I409" s="47"/>
      <c r="J409" s="44"/>
      <c r="L409"/>
      <c r="M409"/>
      <c r="N409"/>
      <c r="O409"/>
      <c r="P409"/>
      <c r="Q409"/>
      <c r="R409"/>
      <c r="S409"/>
      <c r="T409"/>
      <c r="U409"/>
    </row>
    <row r="410" spans="3:21" s="2" customFormat="1" ht="15">
      <c r="C410" s="51"/>
      <c r="D410" s="51"/>
      <c r="E410" s="51"/>
      <c r="F410"/>
      <c r="G410"/>
      <c r="H410" s="126"/>
      <c r="I410" s="47"/>
      <c r="J410" s="44"/>
      <c r="L410"/>
      <c r="M410"/>
      <c r="N410"/>
      <c r="O410"/>
      <c r="P410"/>
      <c r="Q410"/>
      <c r="R410"/>
      <c r="S410"/>
      <c r="T410"/>
      <c r="U410"/>
    </row>
    <row r="411" spans="3:21" s="2" customFormat="1" ht="15">
      <c r="C411" s="51"/>
      <c r="D411" s="51"/>
      <c r="E411" s="51"/>
      <c r="F411"/>
      <c r="G411"/>
      <c r="H411" s="126"/>
      <c r="I411" s="47"/>
      <c r="J411" s="44"/>
      <c r="L411"/>
      <c r="M411"/>
      <c r="N411"/>
      <c r="O411"/>
      <c r="P411"/>
      <c r="Q411"/>
      <c r="R411"/>
      <c r="S411"/>
      <c r="T411"/>
      <c r="U411"/>
    </row>
    <row r="412" spans="3:21" s="2" customFormat="1" ht="15">
      <c r="C412" s="51"/>
      <c r="D412" s="51"/>
      <c r="E412" s="51"/>
      <c r="F412"/>
      <c r="G412"/>
      <c r="H412" s="126"/>
      <c r="I412" s="47"/>
      <c r="J412" s="44"/>
      <c r="L412"/>
      <c r="M412"/>
      <c r="N412"/>
      <c r="O412"/>
      <c r="P412"/>
      <c r="Q412"/>
      <c r="R412"/>
      <c r="S412"/>
      <c r="T412"/>
      <c r="U412"/>
    </row>
    <row r="413" spans="3:21" s="2" customFormat="1" ht="15">
      <c r="C413" s="51"/>
      <c r="D413" s="51"/>
      <c r="E413" s="51"/>
      <c r="F413"/>
      <c r="G413"/>
      <c r="H413" s="126"/>
      <c r="I413" s="47"/>
      <c r="J413" s="44"/>
      <c r="L413"/>
      <c r="M413"/>
      <c r="N413"/>
      <c r="O413"/>
      <c r="P413"/>
      <c r="Q413"/>
      <c r="R413"/>
      <c r="S413"/>
      <c r="T413"/>
      <c r="U413"/>
    </row>
    <row r="414" spans="3:21" s="2" customFormat="1" ht="15">
      <c r="C414" s="51"/>
      <c r="D414" s="51"/>
      <c r="E414" s="51"/>
      <c r="F414"/>
      <c r="G414"/>
      <c r="H414" s="126"/>
      <c r="I414" s="47"/>
      <c r="J414" s="44"/>
      <c r="L414"/>
      <c r="M414"/>
      <c r="N414"/>
      <c r="O414"/>
      <c r="P414"/>
      <c r="Q414"/>
      <c r="R414"/>
      <c r="S414"/>
      <c r="T414"/>
      <c r="U414"/>
    </row>
    <row r="415" spans="3:21" s="2" customFormat="1" ht="15">
      <c r="C415" s="51"/>
      <c r="D415" s="51"/>
      <c r="E415" s="51"/>
      <c r="F415"/>
      <c r="G415"/>
      <c r="H415" s="126"/>
      <c r="I415" s="47"/>
      <c r="J415" s="44"/>
      <c r="L415"/>
      <c r="M415"/>
      <c r="N415"/>
      <c r="O415"/>
      <c r="P415"/>
      <c r="Q415"/>
      <c r="R415"/>
      <c r="S415"/>
      <c r="T415"/>
      <c r="U415"/>
    </row>
    <row r="416" spans="3:21" s="2" customFormat="1" ht="15">
      <c r="C416" s="51"/>
      <c r="D416" s="51"/>
      <c r="E416" s="51"/>
      <c r="F416"/>
      <c r="G416"/>
      <c r="H416" s="126"/>
      <c r="I416" s="47"/>
      <c r="J416" s="44"/>
      <c r="L416"/>
      <c r="M416"/>
      <c r="N416"/>
      <c r="O416"/>
      <c r="P416"/>
      <c r="Q416"/>
      <c r="R416"/>
      <c r="S416"/>
      <c r="T416"/>
      <c r="U416"/>
    </row>
    <row r="417" spans="3:21" s="2" customFormat="1" ht="15">
      <c r="C417" s="51"/>
      <c r="D417" s="51"/>
      <c r="E417" s="51"/>
      <c r="F417"/>
      <c r="G417"/>
      <c r="H417" s="126"/>
      <c r="I417" s="47"/>
      <c r="J417" s="44"/>
      <c r="L417"/>
      <c r="M417"/>
      <c r="N417"/>
      <c r="O417"/>
      <c r="P417"/>
      <c r="Q417"/>
      <c r="R417"/>
      <c r="S417"/>
      <c r="T417"/>
      <c r="U417"/>
    </row>
    <row r="418" spans="3:21" s="2" customFormat="1" ht="15">
      <c r="C418" s="51"/>
      <c r="D418" s="51"/>
      <c r="E418" s="51"/>
      <c r="F418"/>
      <c r="G418"/>
      <c r="H418" s="126"/>
      <c r="I418" s="47"/>
      <c r="J418" s="44"/>
      <c r="L418"/>
      <c r="M418"/>
      <c r="N418"/>
      <c r="O418"/>
      <c r="P418"/>
      <c r="Q418"/>
      <c r="R418"/>
      <c r="S418"/>
      <c r="T418"/>
      <c r="U418"/>
    </row>
    <row r="419" spans="3:21" s="2" customFormat="1" ht="15">
      <c r="C419" s="51"/>
      <c r="D419" s="51"/>
      <c r="E419" s="51"/>
      <c r="F419"/>
      <c r="G419"/>
      <c r="H419" s="126"/>
      <c r="I419" s="47"/>
      <c r="J419" s="44"/>
      <c r="L419"/>
      <c r="M419"/>
      <c r="N419"/>
      <c r="O419"/>
      <c r="P419"/>
      <c r="Q419"/>
      <c r="R419"/>
      <c r="S419"/>
      <c r="T419"/>
      <c r="U419"/>
    </row>
    <row r="420" spans="3:21" s="2" customFormat="1" ht="15">
      <c r="C420" s="51"/>
      <c r="D420" s="51"/>
      <c r="E420" s="51"/>
      <c r="F420"/>
      <c r="G420"/>
      <c r="H420" s="126"/>
      <c r="I420" s="47"/>
      <c r="J420" s="44"/>
      <c r="L420"/>
      <c r="M420"/>
      <c r="N420"/>
      <c r="O420"/>
      <c r="P420"/>
      <c r="Q420"/>
      <c r="R420"/>
      <c r="S420"/>
      <c r="T420"/>
      <c r="U420"/>
    </row>
    <row r="421" spans="3:21" s="2" customFormat="1" ht="15">
      <c r="C421" s="51"/>
      <c r="D421" s="51"/>
      <c r="E421" s="51"/>
      <c r="F421"/>
      <c r="G421"/>
      <c r="H421" s="126"/>
      <c r="I421" s="47"/>
      <c r="J421" s="44"/>
      <c r="L421"/>
      <c r="M421"/>
      <c r="N421"/>
      <c r="O421"/>
      <c r="P421"/>
      <c r="Q421"/>
      <c r="R421"/>
      <c r="S421"/>
      <c r="T421"/>
      <c r="U421"/>
    </row>
    <row r="422" spans="3:21" s="2" customFormat="1" ht="15">
      <c r="C422" s="51"/>
      <c r="D422" s="51"/>
      <c r="E422" s="51"/>
      <c r="F422"/>
      <c r="G422"/>
      <c r="H422" s="126"/>
      <c r="I422" s="47"/>
      <c r="J422" s="44"/>
      <c r="L422"/>
      <c r="M422"/>
      <c r="N422"/>
      <c r="O422"/>
      <c r="P422"/>
      <c r="Q422"/>
      <c r="R422"/>
      <c r="S422"/>
      <c r="T422"/>
      <c r="U422"/>
    </row>
    <row r="423" spans="3:21" s="2" customFormat="1" ht="15">
      <c r="C423" s="51"/>
      <c r="D423" s="51"/>
      <c r="E423" s="51"/>
      <c r="F423"/>
      <c r="G423"/>
      <c r="H423" s="126"/>
      <c r="I423" s="47"/>
      <c r="J423" s="44"/>
      <c r="L423"/>
      <c r="M423"/>
      <c r="N423"/>
      <c r="O423"/>
      <c r="P423"/>
      <c r="Q423"/>
      <c r="R423"/>
      <c r="S423"/>
      <c r="T423"/>
      <c r="U423"/>
    </row>
    <row r="424" spans="3:21" s="2" customFormat="1" ht="15">
      <c r="C424" s="51"/>
      <c r="D424" s="51"/>
      <c r="E424" s="51"/>
      <c r="F424"/>
      <c r="G424"/>
      <c r="H424" s="126"/>
      <c r="I424" s="47"/>
      <c r="J424" s="44"/>
      <c r="L424"/>
      <c r="M424"/>
      <c r="N424"/>
      <c r="O424"/>
      <c r="P424"/>
      <c r="Q424"/>
      <c r="R424"/>
      <c r="S424"/>
      <c r="T424"/>
      <c r="U424"/>
    </row>
    <row r="425" spans="3:21" s="2" customFormat="1" ht="15">
      <c r="C425" s="51"/>
      <c r="D425" s="51"/>
      <c r="E425" s="51"/>
      <c r="F425"/>
      <c r="G425"/>
      <c r="H425" s="126"/>
      <c r="I425" s="47"/>
      <c r="J425" s="44"/>
      <c r="L425"/>
      <c r="M425"/>
      <c r="N425"/>
      <c r="O425"/>
      <c r="P425"/>
      <c r="Q425"/>
      <c r="R425"/>
      <c r="S425"/>
      <c r="T425"/>
      <c r="U425"/>
    </row>
    <row r="426" spans="3:21" s="2" customFormat="1" ht="15">
      <c r="C426" s="51"/>
      <c r="D426" s="51"/>
      <c r="E426" s="51"/>
      <c r="F426"/>
      <c r="G426"/>
      <c r="H426" s="126"/>
      <c r="I426" s="47"/>
      <c r="J426" s="44"/>
      <c r="L426"/>
      <c r="M426"/>
      <c r="N426"/>
      <c r="O426"/>
      <c r="P426"/>
      <c r="Q426"/>
      <c r="R426"/>
      <c r="S426"/>
      <c r="T426"/>
      <c r="U426"/>
    </row>
    <row r="427" spans="3:21" s="2" customFormat="1" ht="15">
      <c r="C427" s="51"/>
      <c r="D427" s="51"/>
      <c r="E427" s="51"/>
      <c r="F427"/>
      <c r="G427"/>
      <c r="H427" s="126"/>
      <c r="I427" s="47"/>
      <c r="J427" s="44"/>
      <c r="L427"/>
      <c r="M427"/>
      <c r="N427"/>
      <c r="O427"/>
      <c r="P427"/>
      <c r="Q427"/>
      <c r="R427"/>
      <c r="S427"/>
      <c r="T427"/>
      <c r="U427"/>
    </row>
    <row r="428" spans="3:21" s="2" customFormat="1" ht="15">
      <c r="C428" s="51"/>
      <c r="D428" s="51"/>
      <c r="E428" s="51"/>
      <c r="F428"/>
      <c r="G428"/>
      <c r="H428" s="126"/>
      <c r="I428" s="47"/>
      <c r="J428" s="44"/>
      <c r="L428"/>
      <c r="M428"/>
      <c r="N428"/>
      <c r="O428"/>
      <c r="P428"/>
      <c r="Q428"/>
      <c r="R428"/>
      <c r="S428"/>
      <c r="T428"/>
      <c r="U428"/>
    </row>
    <row r="429" spans="3:21" s="2" customFormat="1" ht="15">
      <c r="C429" s="51"/>
      <c r="D429" s="51"/>
      <c r="E429" s="51"/>
      <c r="F429"/>
      <c r="G429"/>
      <c r="H429" s="126"/>
      <c r="I429" s="47"/>
      <c r="J429" s="44"/>
      <c r="L429"/>
      <c r="M429"/>
      <c r="N429"/>
      <c r="O429"/>
      <c r="P429"/>
      <c r="Q429"/>
      <c r="R429"/>
      <c r="S429"/>
      <c r="T429"/>
      <c r="U429"/>
    </row>
    <row r="430" spans="3:21" s="2" customFormat="1" ht="15">
      <c r="C430" s="51"/>
      <c r="D430" s="51"/>
      <c r="E430" s="51"/>
      <c r="F430"/>
      <c r="G430"/>
      <c r="H430" s="126"/>
      <c r="I430" s="47"/>
      <c r="J430" s="44"/>
      <c r="L430"/>
      <c r="M430"/>
      <c r="N430"/>
      <c r="O430"/>
      <c r="P430"/>
      <c r="Q430"/>
      <c r="R430"/>
      <c r="S430"/>
      <c r="T430"/>
      <c r="U430"/>
    </row>
    <row r="431" spans="3:21" s="2" customFormat="1" ht="15">
      <c r="C431" s="51"/>
      <c r="D431" s="51"/>
      <c r="E431" s="51"/>
      <c r="F431"/>
      <c r="G431"/>
      <c r="H431" s="126"/>
      <c r="I431" s="47"/>
      <c r="J431" s="44"/>
      <c r="L431"/>
      <c r="M431"/>
      <c r="N431"/>
      <c r="O431"/>
      <c r="P431"/>
      <c r="Q431"/>
      <c r="R431"/>
      <c r="S431"/>
      <c r="T431"/>
      <c r="U431"/>
    </row>
    <row r="432" spans="3:21" s="2" customFormat="1" ht="15">
      <c r="C432" s="51"/>
      <c r="D432" s="51"/>
      <c r="E432" s="51"/>
      <c r="F432"/>
      <c r="G432"/>
      <c r="H432" s="126"/>
      <c r="I432" s="47"/>
      <c r="J432" s="44"/>
      <c r="L432"/>
      <c r="M432"/>
      <c r="N432"/>
      <c r="O432"/>
      <c r="P432"/>
      <c r="Q432"/>
      <c r="R432"/>
      <c r="S432"/>
      <c r="T432"/>
      <c r="U432"/>
    </row>
    <row r="433" spans="3:21" s="2" customFormat="1" ht="15">
      <c r="C433" s="51"/>
      <c r="D433" s="51"/>
      <c r="E433" s="51"/>
      <c r="F433"/>
      <c r="G433"/>
      <c r="H433" s="126"/>
      <c r="I433" s="47"/>
      <c r="J433" s="44"/>
      <c r="L433"/>
      <c r="M433"/>
      <c r="N433"/>
      <c r="O433"/>
      <c r="P433"/>
      <c r="Q433"/>
      <c r="R433"/>
      <c r="S433"/>
      <c r="T433"/>
      <c r="U433"/>
    </row>
    <row r="434" spans="3:21" s="2" customFormat="1" ht="15">
      <c r="C434" s="51"/>
      <c r="D434" s="51"/>
      <c r="E434" s="51"/>
      <c r="F434"/>
      <c r="G434"/>
      <c r="H434" s="126"/>
      <c r="I434" s="47"/>
      <c r="J434" s="44"/>
      <c r="L434"/>
      <c r="M434"/>
      <c r="N434"/>
      <c r="O434"/>
      <c r="P434"/>
      <c r="Q434"/>
      <c r="R434"/>
      <c r="S434"/>
      <c r="T434"/>
      <c r="U434"/>
    </row>
    <row r="435" spans="3:21" s="2" customFormat="1" ht="15">
      <c r="C435" s="51"/>
      <c r="D435" s="51"/>
      <c r="E435" s="51"/>
      <c r="F435"/>
      <c r="G435"/>
      <c r="H435" s="126"/>
      <c r="I435" s="47"/>
      <c r="J435" s="44"/>
      <c r="L435"/>
      <c r="M435"/>
      <c r="N435"/>
      <c r="O435"/>
      <c r="P435"/>
      <c r="Q435"/>
      <c r="R435"/>
      <c r="S435"/>
      <c r="T435"/>
      <c r="U435"/>
    </row>
    <row r="436" spans="3:21" s="2" customFormat="1" ht="15">
      <c r="C436" s="51"/>
      <c r="D436" s="51"/>
      <c r="E436" s="51"/>
      <c r="F436"/>
      <c r="G436"/>
      <c r="H436" s="126"/>
      <c r="I436" s="47"/>
      <c r="J436" s="44"/>
      <c r="L436"/>
      <c r="M436"/>
      <c r="N436"/>
      <c r="O436"/>
      <c r="P436"/>
      <c r="Q436"/>
      <c r="R436"/>
      <c r="S436"/>
      <c r="T436"/>
      <c r="U436"/>
    </row>
    <row r="437" spans="3:21" s="2" customFormat="1" ht="15">
      <c r="C437" s="51"/>
      <c r="D437" s="51"/>
      <c r="E437" s="51"/>
      <c r="F437"/>
      <c r="G437"/>
      <c r="H437" s="126"/>
      <c r="I437" s="47"/>
      <c r="J437" s="44"/>
      <c r="L437"/>
      <c r="M437"/>
      <c r="N437"/>
      <c r="O437"/>
      <c r="P437"/>
      <c r="Q437"/>
      <c r="R437"/>
      <c r="S437"/>
      <c r="T437"/>
      <c r="U437"/>
    </row>
    <row r="438" spans="3:21" s="2" customFormat="1" ht="15">
      <c r="C438" s="51"/>
      <c r="D438" s="51"/>
      <c r="E438" s="51"/>
      <c r="F438"/>
      <c r="G438"/>
      <c r="H438" s="126"/>
      <c r="I438" s="47"/>
      <c r="J438" s="44"/>
      <c r="L438"/>
      <c r="M438"/>
      <c r="N438"/>
      <c r="O438"/>
      <c r="P438"/>
      <c r="Q438"/>
      <c r="R438"/>
      <c r="S438"/>
      <c r="T438"/>
      <c r="U438"/>
    </row>
    <row r="439" spans="3:21" s="2" customFormat="1" ht="15">
      <c r="C439" s="51"/>
      <c r="D439" s="51"/>
      <c r="E439" s="51"/>
      <c r="F439"/>
      <c r="G439"/>
      <c r="H439" s="126"/>
      <c r="I439" s="47"/>
      <c r="J439" s="44"/>
      <c r="L439"/>
      <c r="M439"/>
      <c r="N439"/>
      <c r="O439"/>
      <c r="P439"/>
      <c r="Q439"/>
      <c r="R439"/>
      <c r="S439"/>
      <c r="T439"/>
      <c r="U439"/>
    </row>
    <row r="440" spans="3:21" s="2" customFormat="1" ht="15">
      <c r="C440" s="51"/>
      <c r="D440" s="51"/>
      <c r="E440" s="51"/>
      <c r="F440"/>
      <c r="G440"/>
      <c r="H440" s="126"/>
      <c r="I440" s="47"/>
      <c r="J440" s="44"/>
      <c r="L440"/>
      <c r="M440"/>
      <c r="N440"/>
      <c r="O440"/>
      <c r="P440"/>
      <c r="Q440"/>
      <c r="R440"/>
      <c r="S440"/>
      <c r="T440"/>
      <c r="U440"/>
    </row>
    <row r="441" spans="3:21" s="2" customFormat="1" ht="15">
      <c r="C441" s="51"/>
      <c r="D441" s="51"/>
      <c r="E441" s="51"/>
      <c r="F441"/>
      <c r="G441"/>
      <c r="H441" s="126"/>
      <c r="I441" s="47"/>
      <c r="J441" s="44"/>
      <c r="L441"/>
      <c r="M441"/>
      <c r="N441"/>
      <c r="O441"/>
      <c r="P441"/>
      <c r="Q441"/>
      <c r="R441"/>
      <c r="S441"/>
      <c r="T441"/>
      <c r="U441"/>
    </row>
    <row r="442" spans="3:21" s="2" customFormat="1" ht="15">
      <c r="C442" s="51"/>
      <c r="D442" s="51"/>
      <c r="E442" s="51"/>
      <c r="F442"/>
      <c r="G442"/>
      <c r="H442" s="126"/>
      <c r="I442" s="47"/>
      <c r="J442" s="44"/>
      <c r="L442"/>
      <c r="M442"/>
      <c r="N442"/>
      <c r="O442"/>
      <c r="P442"/>
      <c r="Q442"/>
      <c r="R442"/>
      <c r="S442"/>
      <c r="T442"/>
      <c r="U442"/>
    </row>
    <row r="443" spans="3:21" s="2" customFormat="1" ht="15">
      <c r="C443" s="51"/>
      <c r="D443" s="51"/>
      <c r="E443" s="51"/>
      <c r="F443"/>
      <c r="G443"/>
      <c r="H443" s="126"/>
      <c r="I443" s="47"/>
      <c r="J443" s="44"/>
      <c r="L443"/>
      <c r="M443"/>
      <c r="N443"/>
      <c r="O443"/>
      <c r="P443"/>
      <c r="Q443"/>
      <c r="R443"/>
      <c r="S443"/>
      <c r="T443"/>
      <c r="U443"/>
    </row>
    <row r="444" spans="3:21" s="2" customFormat="1" ht="15">
      <c r="C444" s="51"/>
      <c r="D444" s="51"/>
      <c r="E444" s="51"/>
      <c r="F444"/>
      <c r="G444"/>
      <c r="H444" s="126"/>
      <c r="I444" s="47"/>
      <c r="J444" s="44"/>
      <c r="L444"/>
      <c r="M444"/>
      <c r="N444"/>
      <c r="O444"/>
      <c r="P444"/>
      <c r="Q444"/>
      <c r="R444"/>
      <c r="S444"/>
      <c r="T444"/>
      <c r="U444"/>
    </row>
    <row r="445" spans="3:21" s="2" customFormat="1" ht="15">
      <c r="C445" s="51"/>
      <c r="D445" s="51"/>
      <c r="E445" s="51"/>
      <c r="F445"/>
      <c r="G445"/>
      <c r="H445" s="126"/>
      <c r="I445" s="47"/>
      <c r="J445" s="44"/>
      <c r="L445"/>
      <c r="M445"/>
      <c r="N445"/>
      <c r="O445"/>
      <c r="P445"/>
      <c r="Q445"/>
      <c r="R445"/>
      <c r="S445"/>
      <c r="T445"/>
      <c r="U445"/>
    </row>
    <row r="446" spans="3:21" s="2" customFormat="1" ht="15">
      <c r="C446" s="51"/>
      <c r="D446" s="51"/>
      <c r="E446" s="51"/>
      <c r="F446"/>
      <c r="G446"/>
      <c r="H446" s="126"/>
      <c r="I446" s="47"/>
      <c r="J446" s="44"/>
      <c r="L446"/>
      <c r="M446"/>
      <c r="N446"/>
      <c r="O446"/>
      <c r="P446"/>
      <c r="Q446"/>
      <c r="R446"/>
      <c r="S446"/>
      <c r="T446"/>
      <c r="U446"/>
    </row>
    <row r="447" spans="3:21" s="2" customFormat="1" ht="15">
      <c r="C447" s="51"/>
      <c r="D447" s="51"/>
      <c r="E447" s="51"/>
      <c r="F447"/>
      <c r="G447"/>
      <c r="H447" s="126"/>
      <c r="I447" s="47"/>
      <c r="J447" s="44"/>
      <c r="L447"/>
      <c r="M447"/>
      <c r="N447"/>
      <c r="O447"/>
      <c r="P447"/>
      <c r="Q447"/>
      <c r="R447"/>
      <c r="S447"/>
      <c r="T447"/>
      <c r="U447"/>
    </row>
    <row r="448" spans="3:21" s="2" customFormat="1" ht="15">
      <c r="C448" s="51"/>
      <c r="D448" s="51"/>
      <c r="E448" s="51"/>
      <c r="F448"/>
      <c r="G448"/>
      <c r="H448" s="126"/>
      <c r="I448" s="47"/>
      <c r="J448" s="44"/>
      <c r="L448"/>
      <c r="M448"/>
      <c r="N448"/>
      <c r="O448"/>
      <c r="P448"/>
      <c r="Q448"/>
      <c r="R448"/>
      <c r="S448"/>
      <c r="T448"/>
      <c r="U448"/>
    </row>
    <row r="449" spans="3:21" s="2" customFormat="1" ht="15">
      <c r="C449" s="51"/>
      <c r="D449" s="51"/>
      <c r="E449" s="51"/>
      <c r="F449"/>
      <c r="G449"/>
      <c r="H449" s="126"/>
      <c r="I449" s="47"/>
      <c r="J449" s="44"/>
      <c r="L449"/>
      <c r="M449"/>
      <c r="N449"/>
      <c r="O449"/>
      <c r="P449"/>
      <c r="Q449"/>
      <c r="R449"/>
      <c r="S449"/>
      <c r="T449"/>
      <c r="U449"/>
    </row>
    <row r="450" spans="3:21" s="2" customFormat="1" ht="15">
      <c r="C450" s="51"/>
      <c r="D450" s="51"/>
      <c r="E450" s="51"/>
      <c r="F450"/>
      <c r="G450"/>
      <c r="H450" s="126"/>
      <c r="I450" s="47"/>
      <c r="J450" s="44"/>
      <c r="L450"/>
      <c r="M450"/>
      <c r="N450"/>
      <c r="O450"/>
      <c r="P450"/>
      <c r="Q450"/>
      <c r="R450"/>
      <c r="S450"/>
      <c r="T450"/>
      <c r="U450"/>
    </row>
    <row r="451" spans="3:21" s="2" customFormat="1" ht="15">
      <c r="C451" s="51"/>
      <c r="D451" s="51"/>
      <c r="E451" s="51"/>
      <c r="F451"/>
      <c r="G451"/>
      <c r="H451" s="126"/>
      <c r="I451" s="47"/>
      <c r="J451" s="44"/>
      <c r="L451"/>
      <c r="M451"/>
      <c r="N451"/>
      <c r="O451"/>
      <c r="P451"/>
      <c r="Q451"/>
      <c r="R451"/>
      <c r="S451"/>
      <c r="T451"/>
      <c r="U451"/>
    </row>
    <row r="452" spans="3:21" s="2" customFormat="1" ht="15">
      <c r="C452" s="51"/>
      <c r="D452" s="51"/>
      <c r="E452" s="51"/>
      <c r="F452"/>
      <c r="G452"/>
      <c r="H452" s="126"/>
      <c r="I452" s="47"/>
      <c r="J452" s="44"/>
      <c r="L452"/>
      <c r="M452"/>
      <c r="N452"/>
      <c r="O452"/>
      <c r="P452"/>
      <c r="Q452"/>
      <c r="R452"/>
      <c r="S452"/>
      <c r="T452"/>
      <c r="U452"/>
    </row>
    <row r="453" spans="3:21" s="2" customFormat="1" ht="15">
      <c r="C453" s="51"/>
      <c r="D453" s="51"/>
      <c r="E453" s="51"/>
      <c r="F453"/>
      <c r="G453"/>
      <c r="H453" s="126"/>
      <c r="I453" s="47"/>
      <c r="J453" s="44"/>
      <c r="L453"/>
      <c r="M453"/>
      <c r="N453"/>
      <c r="O453"/>
      <c r="P453"/>
      <c r="Q453"/>
      <c r="R453"/>
      <c r="S453"/>
      <c r="T453"/>
      <c r="U453"/>
    </row>
    <row r="454" spans="3:21" s="2" customFormat="1" ht="15">
      <c r="C454" s="51"/>
      <c r="D454" s="51"/>
      <c r="E454" s="51"/>
      <c r="F454"/>
      <c r="G454"/>
      <c r="H454" s="126"/>
      <c r="I454" s="47"/>
      <c r="J454" s="44"/>
      <c r="L454"/>
      <c r="M454"/>
      <c r="N454"/>
      <c r="O454"/>
      <c r="P454"/>
      <c r="Q454"/>
      <c r="R454"/>
      <c r="S454"/>
      <c r="T454"/>
      <c r="U454"/>
    </row>
    <row r="455" spans="3:21" s="2" customFormat="1" ht="15">
      <c r="C455" s="51"/>
      <c r="D455" s="51"/>
      <c r="E455" s="51"/>
      <c r="F455"/>
      <c r="G455"/>
      <c r="H455" s="126"/>
      <c r="I455" s="47"/>
      <c r="J455" s="44"/>
      <c r="L455"/>
      <c r="M455"/>
      <c r="N455"/>
      <c r="O455"/>
      <c r="P455"/>
      <c r="Q455"/>
      <c r="R455"/>
      <c r="S455"/>
      <c r="T455"/>
      <c r="U455"/>
    </row>
    <row r="456" spans="3:21" s="2" customFormat="1" ht="15">
      <c r="C456" s="51"/>
      <c r="D456" s="51"/>
      <c r="E456" s="51"/>
      <c r="F456"/>
      <c r="G456"/>
      <c r="H456" s="126"/>
      <c r="I456" s="47"/>
      <c r="J456" s="44"/>
      <c r="L456"/>
      <c r="M456"/>
      <c r="N456"/>
      <c r="O456"/>
      <c r="P456"/>
      <c r="Q456"/>
      <c r="R456"/>
      <c r="S456"/>
      <c r="T456"/>
      <c r="U456"/>
    </row>
    <row r="457" spans="3:21" s="2" customFormat="1" ht="15">
      <c r="C457" s="51"/>
      <c r="D457" s="51"/>
      <c r="E457" s="51"/>
      <c r="F457"/>
      <c r="G457"/>
      <c r="H457" s="126"/>
      <c r="I457" s="47"/>
      <c r="J457" s="44"/>
      <c r="L457"/>
      <c r="M457"/>
      <c r="N457"/>
      <c r="O457"/>
      <c r="P457"/>
      <c r="Q457"/>
      <c r="R457"/>
      <c r="S457"/>
      <c r="T457"/>
      <c r="U457"/>
    </row>
    <row r="458" spans="3:21" s="2" customFormat="1" ht="15">
      <c r="C458" s="51"/>
      <c r="D458" s="51"/>
      <c r="E458" s="51"/>
      <c r="F458"/>
      <c r="G458"/>
      <c r="H458" s="126"/>
      <c r="I458" s="47"/>
      <c r="J458" s="44"/>
      <c r="L458"/>
      <c r="M458"/>
      <c r="N458"/>
      <c r="O458"/>
      <c r="P458"/>
      <c r="Q458"/>
      <c r="R458"/>
      <c r="S458"/>
      <c r="T458"/>
      <c r="U458"/>
    </row>
    <row r="459" spans="3:21" s="2" customFormat="1" ht="15">
      <c r="C459" s="51"/>
      <c r="D459" s="51"/>
      <c r="E459" s="51"/>
      <c r="F459"/>
      <c r="G459"/>
      <c r="H459" s="126"/>
      <c r="I459" s="47"/>
      <c r="J459" s="44"/>
      <c r="L459"/>
      <c r="M459"/>
      <c r="N459"/>
      <c r="O459"/>
      <c r="P459"/>
      <c r="Q459"/>
      <c r="R459"/>
      <c r="S459"/>
      <c r="T459"/>
      <c r="U459"/>
    </row>
    <row r="460" spans="3:21" s="2" customFormat="1" ht="15">
      <c r="C460" s="51"/>
      <c r="D460" s="51"/>
      <c r="E460" s="51"/>
      <c r="F460"/>
      <c r="G460"/>
      <c r="H460" s="126"/>
      <c r="I460" s="47"/>
      <c r="J460" s="44"/>
      <c r="L460"/>
      <c r="M460"/>
      <c r="N460"/>
      <c r="O460"/>
      <c r="P460"/>
      <c r="Q460"/>
      <c r="R460"/>
      <c r="S460"/>
      <c r="T460"/>
      <c r="U460"/>
    </row>
    <row r="461" spans="3:21" s="2" customFormat="1" ht="15">
      <c r="C461" s="51"/>
      <c r="D461" s="51"/>
      <c r="E461" s="51"/>
      <c r="F461"/>
      <c r="G461"/>
      <c r="H461" s="126"/>
      <c r="I461" s="47"/>
      <c r="J461" s="44"/>
      <c r="L461"/>
      <c r="M461"/>
      <c r="N461"/>
      <c r="O461"/>
      <c r="P461"/>
      <c r="Q461"/>
      <c r="R461"/>
      <c r="S461"/>
      <c r="T461"/>
      <c r="U461"/>
    </row>
    <row r="462" spans="3:21" s="2" customFormat="1" ht="15">
      <c r="C462" s="51"/>
      <c r="D462" s="51"/>
      <c r="E462" s="51"/>
      <c r="F462"/>
      <c r="G462"/>
      <c r="H462" s="126"/>
      <c r="I462" s="47"/>
      <c r="J462" s="44"/>
      <c r="L462"/>
      <c r="M462"/>
      <c r="N462"/>
      <c r="O462"/>
      <c r="P462"/>
      <c r="Q462"/>
      <c r="R462"/>
      <c r="S462"/>
      <c r="T462"/>
      <c r="U462"/>
    </row>
    <row r="463" spans="3:21" s="2" customFormat="1" ht="15">
      <c r="C463" s="51"/>
      <c r="D463" s="51"/>
      <c r="E463" s="51"/>
      <c r="F463"/>
      <c r="G463"/>
      <c r="H463" s="126"/>
      <c r="I463" s="47"/>
      <c r="J463" s="44"/>
      <c r="L463"/>
      <c r="M463"/>
      <c r="N463"/>
      <c r="O463"/>
      <c r="P463"/>
      <c r="Q463"/>
      <c r="R463"/>
      <c r="S463"/>
      <c r="T463"/>
      <c r="U463"/>
    </row>
    <row r="464" spans="3:21" s="2" customFormat="1" ht="15">
      <c r="C464" s="51"/>
      <c r="D464" s="51"/>
      <c r="E464" s="51"/>
      <c r="F464"/>
      <c r="G464"/>
      <c r="H464" s="126"/>
      <c r="I464" s="47"/>
      <c r="J464" s="44"/>
      <c r="L464"/>
      <c r="M464"/>
      <c r="N464"/>
      <c r="O464"/>
      <c r="P464"/>
      <c r="Q464"/>
      <c r="R464"/>
      <c r="S464"/>
      <c r="T464"/>
      <c r="U464"/>
    </row>
    <row r="465" spans="3:21" s="2" customFormat="1" ht="15">
      <c r="C465" s="51"/>
      <c r="D465" s="51"/>
      <c r="E465" s="51"/>
      <c r="F465"/>
      <c r="G465"/>
      <c r="H465" s="126"/>
      <c r="I465" s="47"/>
      <c r="J465" s="44"/>
      <c r="L465"/>
      <c r="M465"/>
      <c r="N465"/>
      <c r="O465"/>
      <c r="P465"/>
      <c r="Q465"/>
      <c r="R465"/>
      <c r="S465"/>
      <c r="T465"/>
      <c r="U465"/>
    </row>
    <row r="466" spans="3:21" s="2" customFormat="1" ht="15">
      <c r="C466" s="51"/>
      <c r="D466" s="51"/>
      <c r="E466" s="51"/>
      <c r="F466"/>
      <c r="G466"/>
      <c r="H466" s="126"/>
      <c r="I466" s="47"/>
      <c r="J466" s="44"/>
      <c r="L466"/>
      <c r="M466"/>
      <c r="N466"/>
      <c r="O466"/>
      <c r="P466"/>
      <c r="Q466"/>
      <c r="R466"/>
      <c r="S466"/>
      <c r="T466"/>
      <c r="U466"/>
    </row>
    <row r="467" spans="3:21" s="2" customFormat="1" ht="15">
      <c r="C467" s="51"/>
      <c r="D467" s="51"/>
      <c r="E467" s="51"/>
      <c r="F467"/>
      <c r="G467"/>
      <c r="H467" s="126"/>
      <c r="I467" s="47"/>
      <c r="J467" s="44"/>
      <c r="L467"/>
      <c r="M467"/>
      <c r="N467"/>
      <c r="O467"/>
      <c r="P467"/>
      <c r="Q467"/>
      <c r="R467"/>
      <c r="S467"/>
      <c r="T467"/>
      <c r="U467"/>
    </row>
    <row r="468" spans="3:21" s="2" customFormat="1" ht="15">
      <c r="C468" s="51"/>
      <c r="D468" s="51"/>
      <c r="E468" s="51"/>
      <c r="F468"/>
      <c r="G468"/>
      <c r="H468" s="126"/>
      <c r="I468" s="47"/>
      <c r="J468" s="44"/>
      <c r="L468"/>
      <c r="M468"/>
      <c r="N468"/>
      <c r="O468"/>
      <c r="P468"/>
      <c r="Q468"/>
      <c r="R468"/>
      <c r="S468"/>
      <c r="T468"/>
      <c r="U468"/>
    </row>
    <row r="469" spans="3:21" s="2" customFormat="1" ht="15">
      <c r="C469" s="51"/>
      <c r="D469" s="51"/>
      <c r="E469" s="51"/>
      <c r="F469"/>
      <c r="G469"/>
      <c r="H469" s="126"/>
      <c r="I469" s="47"/>
      <c r="J469" s="44"/>
      <c r="L469"/>
      <c r="M469"/>
      <c r="N469"/>
      <c r="O469"/>
      <c r="P469"/>
      <c r="Q469"/>
      <c r="R469"/>
      <c r="S469"/>
      <c r="T469"/>
      <c r="U469"/>
    </row>
    <row r="470" spans="3:21" s="2" customFormat="1" ht="15">
      <c r="C470" s="51"/>
      <c r="D470" s="51"/>
      <c r="E470" s="51"/>
      <c r="F470"/>
      <c r="G470"/>
      <c r="H470" s="126"/>
      <c r="I470" s="47"/>
      <c r="J470" s="44"/>
      <c r="L470"/>
      <c r="M470"/>
      <c r="N470"/>
      <c r="O470"/>
      <c r="P470"/>
      <c r="Q470"/>
      <c r="R470"/>
      <c r="S470"/>
      <c r="T470"/>
      <c r="U470"/>
    </row>
    <row r="471" spans="3:21" s="2" customFormat="1" ht="15">
      <c r="C471" s="51"/>
      <c r="D471" s="51"/>
      <c r="E471" s="51"/>
      <c r="F471"/>
      <c r="G471"/>
      <c r="H471" s="126"/>
      <c r="I471" s="47"/>
      <c r="J471" s="44"/>
      <c r="L471"/>
      <c r="M471"/>
      <c r="N471"/>
      <c r="O471"/>
      <c r="P471"/>
      <c r="Q471"/>
      <c r="R471"/>
      <c r="S471"/>
      <c r="T471"/>
      <c r="U471"/>
    </row>
    <row r="472" spans="3:21" s="2" customFormat="1" ht="15">
      <c r="C472" s="51"/>
      <c r="D472" s="51"/>
      <c r="E472" s="51"/>
      <c r="F472"/>
      <c r="G472"/>
      <c r="H472" s="126"/>
      <c r="I472" s="47"/>
      <c r="J472" s="44"/>
      <c r="L472"/>
      <c r="M472"/>
      <c r="N472"/>
      <c r="O472"/>
      <c r="P472"/>
      <c r="Q472"/>
      <c r="R472"/>
      <c r="S472"/>
      <c r="T472"/>
      <c r="U472"/>
    </row>
    <row r="473" spans="3:21" s="2" customFormat="1" ht="15">
      <c r="C473" s="51"/>
      <c r="D473" s="51"/>
      <c r="E473" s="51"/>
      <c r="F473"/>
      <c r="G473"/>
      <c r="H473" s="126"/>
      <c r="I473" s="47"/>
      <c r="J473" s="44"/>
      <c r="L473"/>
      <c r="M473"/>
      <c r="N473"/>
      <c r="O473"/>
      <c r="P473"/>
      <c r="Q473"/>
      <c r="R473"/>
      <c r="S473"/>
      <c r="T473"/>
      <c r="U473"/>
    </row>
    <row r="474" spans="3:21" s="2" customFormat="1" ht="15">
      <c r="C474" s="51"/>
      <c r="D474" s="51"/>
      <c r="E474" s="51"/>
      <c r="F474"/>
      <c r="G474"/>
      <c r="H474" s="126"/>
      <c r="I474" s="47"/>
      <c r="J474" s="44"/>
      <c r="L474"/>
      <c r="M474"/>
      <c r="N474"/>
      <c r="O474"/>
      <c r="P474"/>
      <c r="Q474"/>
      <c r="R474"/>
      <c r="S474"/>
      <c r="T474"/>
      <c r="U474"/>
    </row>
    <row r="475" spans="3:21" s="2" customFormat="1" ht="15">
      <c r="C475" s="51"/>
      <c r="D475" s="51"/>
      <c r="E475" s="51"/>
      <c r="F475"/>
      <c r="G475"/>
      <c r="H475" s="126"/>
      <c r="I475" s="47"/>
      <c r="J475" s="44"/>
      <c r="L475"/>
      <c r="M475"/>
      <c r="N475"/>
      <c r="O475"/>
      <c r="P475"/>
      <c r="Q475"/>
      <c r="R475"/>
      <c r="S475"/>
      <c r="T475"/>
      <c r="U475"/>
    </row>
    <row r="476" spans="3:21" s="2" customFormat="1" ht="15">
      <c r="C476" s="51"/>
      <c r="D476" s="51"/>
      <c r="E476" s="51"/>
      <c r="F476"/>
      <c r="G476"/>
      <c r="H476" s="126"/>
      <c r="I476" s="47"/>
      <c r="J476" s="44"/>
      <c r="L476"/>
      <c r="M476"/>
      <c r="N476"/>
      <c r="O476"/>
      <c r="P476"/>
      <c r="Q476"/>
      <c r="R476"/>
      <c r="S476"/>
      <c r="T476"/>
      <c r="U476"/>
    </row>
    <row r="477" spans="3:21" s="2" customFormat="1" ht="15">
      <c r="C477" s="51"/>
      <c r="D477" s="51"/>
      <c r="E477" s="51"/>
      <c r="F477"/>
      <c r="G477"/>
      <c r="H477" s="126"/>
      <c r="I477" s="47"/>
      <c r="J477" s="44"/>
      <c r="L477"/>
      <c r="M477"/>
      <c r="N477"/>
      <c r="O477"/>
      <c r="P477"/>
      <c r="Q477"/>
      <c r="R477"/>
      <c r="S477"/>
      <c r="T477"/>
      <c r="U477"/>
    </row>
    <row r="478" spans="3:21" s="2" customFormat="1" ht="15">
      <c r="C478" s="51"/>
      <c r="D478" s="51"/>
      <c r="E478" s="51"/>
      <c r="F478"/>
      <c r="G478"/>
      <c r="H478" s="126"/>
      <c r="I478" s="47"/>
      <c r="J478" s="44"/>
      <c r="L478"/>
      <c r="M478"/>
      <c r="N478"/>
      <c r="O478"/>
      <c r="P478"/>
      <c r="Q478"/>
      <c r="R478"/>
      <c r="S478"/>
      <c r="T478"/>
      <c r="U478"/>
    </row>
    <row r="479" spans="3:21" s="2" customFormat="1" ht="15">
      <c r="C479" s="51"/>
      <c r="D479" s="51"/>
      <c r="E479" s="51"/>
      <c r="F479"/>
      <c r="G479"/>
      <c r="H479" s="126"/>
      <c r="I479" s="47"/>
      <c r="J479" s="44"/>
      <c r="L479"/>
      <c r="M479"/>
      <c r="N479"/>
      <c r="O479"/>
      <c r="P479"/>
      <c r="Q479"/>
      <c r="R479"/>
      <c r="S479"/>
      <c r="T479"/>
      <c r="U479"/>
    </row>
    <row r="480" spans="3:21" s="2" customFormat="1" ht="15">
      <c r="C480" s="51"/>
      <c r="D480" s="51"/>
      <c r="E480" s="51"/>
      <c r="F480"/>
      <c r="G480"/>
      <c r="H480" s="126"/>
      <c r="I480" s="47"/>
      <c r="J480" s="44"/>
      <c r="L480"/>
      <c r="M480"/>
      <c r="N480"/>
      <c r="O480"/>
      <c r="P480"/>
      <c r="Q480"/>
      <c r="R480"/>
      <c r="S480"/>
      <c r="T480"/>
      <c r="U480"/>
    </row>
    <row r="481" spans="3:21" s="2" customFormat="1" ht="15">
      <c r="C481" s="51"/>
      <c r="D481" s="51"/>
      <c r="E481" s="51"/>
      <c r="F481"/>
      <c r="G481"/>
      <c r="H481" s="126"/>
      <c r="I481" s="47"/>
      <c r="J481" s="44"/>
      <c r="L481"/>
      <c r="M481"/>
      <c r="N481"/>
      <c r="O481"/>
      <c r="P481"/>
      <c r="Q481"/>
      <c r="R481"/>
      <c r="S481"/>
      <c r="T481"/>
      <c r="U481"/>
    </row>
    <row r="482" spans="3:21" s="2" customFormat="1" ht="15">
      <c r="C482" s="51"/>
      <c r="D482" s="51"/>
      <c r="E482" s="51"/>
      <c r="F482"/>
      <c r="G482"/>
      <c r="H482" s="126"/>
      <c r="I482" s="47"/>
      <c r="J482" s="44"/>
      <c r="L482"/>
      <c r="M482"/>
      <c r="N482"/>
      <c r="O482"/>
      <c r="P482"/>
      <c r="Q482"/>
      <c r="R482"/>
      <c r="S482"/>
      <c r="T482"/>
      <c r="U482"/>
    </row>
    <row r="483" spans="3:21" s="2" customFormat="1" ht="15">
      <c r="C483" s="51"/>
      <c r="D483" s="51"/>
      <c r="E483" s="51"/>
      <c r="F483"/>
      <c r="G483"/>
      <c r="H483" s="126"/>
      <c r="I483" s="47"/>
      <c r="J483" s="44"/>
      <c r="L483"/>
      <c r="M483"/>
      <c r="N483"/>
      <c r="O483"/>
      <c r="P483"/>
      <c r="Q483"/>
      <c r="R483"/>
      <c r="S483"/>
      <c r="T483"/>
      <c r="U483"/>
    </row>
    <row r="484" spans="3:21" s="2" customFormat="1" ht="15">
      <c r="C484" s="51"/>
      <c r="D484" s="51"/>
      <c r="E484" s="51"/>
      <c r="F484"/>
      <c r="G484"/>
      <c r="H484" s="126"/>
      <c r="I484" s="47"/>
      <c r="J484" s="44"/>
      <c r="L484"/>
      <c r="M484"/>
      <c r="N484"/>
      <c r="O484"/>
      <c r="P484"/>
      <c r="Q484"/>
      <c r="R484"/>
      <c r="S484"/>
      <c r="T484"/>
      <c r="U484"/>
    </row>
    <row r="485" spans="3:21" s="2" customFormat="1" ht="15">
      <c r="C485" s="51"/>
      <c r="D485" s="51"/>
      <c r="E485" s="51"/>
      <c r="F485"/>
      <c r="G485"/>
      <c r="H485" s="126"/>
      <c r="I485" s="47"/>
      <c r="J485" s="44"/>
      <c r="L485"/>
      <c r="M485"/>
      <c r="N485"/>
      <c r="O485"/>
      <c r="P485"/>
      <c r="Q485"/>
      <c r="R485"/>
      <c r="S485"/>
      <c r="T485"/>
      <c r="U485"/>
    </row>
    <row r="486" spans="3:21" s="2" customFormat="1" ht="15">
      <c r="C486" s="51"/>
      <c r="D486" s="51"/>
      <c r="E486" s="51"/>
      <c r="F486"/>
      <c r="G486"/>
      <c r="H486" s="126"/>
      <c r="I486" s="47"/>
      <c r="J486" s="44"/>
      <c r="L486"/>
      <c r="M486"/>
      <c r="N486"/>
      <c r="O486"/>
      <c r="P486"/>
      <c r="Q486"/>
      <c r="R486"/>
      <c r="S486"/>
      <c r="T486"/>
      <c r="U486"/>
    </row>
    <row r="487" spans="3:21" s="2" customFormat="1" ht="15">
      <c r="C487" s="51"/>
      <c r="D487" s="51"/>
      <c r="E487" s="51"/>
      <c r="F487"/>
      <c r="G487"/>
      <c r="H487" s="126"/>
      <c r="I487" s="47"/>
      <c r="J487" s="44"/>
      <c r="L487"/>
      <c r="M487"/>
      <c r="N487"/>
      <c r="O487"/>
      <c r="P487"/>
      <c r="Q487"/>
      <c r="R487"/>
      <c r="S487"/>
      <c r="T487"/>
      <c r="U487"/>
    </row>
    <row r="488" spans="3:21" s="2" customFormat="1" ht="15">
      <c r="C488" s="51"/>
      <c r="D488" s="51"/>
      <c r="E488" s="51"/>
      <c r="F488"/>
      <c r="G488"/>
      <c r="H488" s="126"/>
      <c r="I488" s="47"/>
      <c r="J488" s="44"/>
      <c r="L488"/>
      <c r="M488"/>
      <c r="N488"/>
      <c r="O488"/>
      <c r="P488"/>
      <c r="Q488"/>
      <c r="R488"/>
      <c r="S488"/>
      <c r="T488"/>
      <c r="U488"/>
    </row>
    <row r="489" spans="3:21" s="2" customFormat="1" ht="15">
      <c r="C489" s="51"/>
      <c r="D489" s="51"/>
      <c r="E489" s="51"/>
      <c r="F489"/>
      <c r="G489"/>
      <c r="H489" s="126"/>
      <c r="I489" s="47"/>
      <c r="J489" s="44"/>
      <c r="L489"/>
      <c r="M489"/>
      <c r="N489"/>
      <c r="O489"/>
      <c r="P489"/>
      <c r="Q489"/>
      <c r="R489"/>
      <c r="S489"/>
      <c r="T489"/>
      <c r="U489"/>
    </row>
    <row r="490" spans="3:21" s="2" customFormat="1" ht="15">
      <c r="C490" s="51"/>
      <c r="D490" s="51"/>
      <c r="E490" s="51"/>
      <c r="F490"/>
      <c r="G490"/>
      <c r="H490" s="126"/>
      <c r="I490" s="47"/>
      <c r="J490" s="44"/>
      <c r="L490"/>
      <c r="M490"/>
      <c r="N490"/>
      <c r="O490"/>
      <c r="P490"/>
      <c r="Q490"/>
      <c r="R490"/>
      <c r="S490"/>
      <c r="T490"/>
      <c r="U490"/>
    </row>
    <row r="491" spans="3:21" s="2" customFormat="1" ht="15">
      <c r="C491" s="51"/>
      <c r="D491" s="51"/>
      <c r="E491" s="51"/>
      <c r="F491"/>
      <c r="G491"/>
      <c r="H491" s="126"/>
      <c r="I491" s="47"/>
      <c r="J491" s="44"/>
      <c r="L491"/>
      <c r="M491"/>
      <c r="N491"/>
      <c r="O491"/>
      <c r="P491"/>
      <c r="Q491"/>
      <c r="R491"/>
      <c r="S491"/>
      <c r="T491"/>
      <c r="U491"/>
    </row>
    <row r="492" spans="3:21" s="2" customFormat="1" ht="15">
      <c r="C492" s="51"/>
      <c r="D492" s="51"/>
      <c r="E492" s="51"/>
      <c r="F492"/>
      <c r="G492"/>
      <c r="H492" s="126"/>
      <c r="I492" s="47"/>
      <c r="J492" s="44"/>
      <c r="L492"/>
      <c r="M492"/>
      <c r="N492"/>
      <c r="O492"/>
      <c r="P492"/>
      <c r="Q492"/>
      <c r="R492"/>
      <c r="S492"/>
      <c r="T492"/>
      <c r="U492"/>
    </row>
    <row r="493" spans="3:21" s="2" customFormat="1" ht="15">
      <c r="C493" s="51"/>
      <c r="D493" s="51"/>
      <c r="E493" s="51"/>
      <c r="F493"/>
      <c r="G493"/>
      <c r="H493" s="126"/>
      <c r="I493" s="47"/>
      <c r="J493" s="44"/>
      <c r="L493"/>
      <c r="M493"/>
      <c r="N493"/>
      <c r="O493"/>
      <c r="P493"/>
      <c r="Q493"/>
      <c r="R493"/>
      <c r="S493"/>
      <c r="T493"/>
      <c r="U493"/>
    </row>
    <row r="494" spans="3:21" s="2" customFormat="1" ht="15">
      <c r="C494" s="51"/>
      <c r="D494" s="51"/>
      <c r="E494" s="51"/>
      <c r="F494"/>
      <c r="G494"/>
      <c r="H494" s="126"/>
      <c r="I494" s="47"/>
      <c r="J494" s="44"/>
      <c r="L494"/>
      <c r="M494"/>
      <c r="N494"/>
      <c r="O494"/>
      <c r="P494"/>
      <c r="Q494"/>
      <c r="R494"/>
      <c r="S494"/>
      <c r="T494"/>
      <c r="U494"/>
    </row>
    <row r="495" spans="3:21" s="2" customFormat="1" ht="15">
      <c r="C495" s="51"/>
      <c r="D495" s="51"/>
      <c r="E495" s="51"/>
      <c r="F495"/>
      <c r="G495"/>
      <c r="H495" s="126"/>
      <c r="I495" s="47"/>
      <c r="J495" s="44"/>
      <c r="L495"/>
      <c r="M495"/>
      <c r="N495"/>
      <c r="O495"/>
      <c r="P495"/>
      <c r="Q495"/>
      <c r="R495"/>
      <c r="S495"/>
      <c r="T495"/>
      <c r="U495"/>
    </row>
    <row r="496" spans="3:21" s="2" customFormat="1" ht="15">
      <c r="C496" s="51"/>
      <c r="D496" s="51"/>
      <c r="E496" s="51"/>
      <c r="F496"/>
      <c r="G496"/>
      <c r="H496" s="126"/>
      <c r="I496" s="47"/>
      <c r="J496" s="44"/>
      <c r="L496"/>
      <c r="M496"/>
      <c r="N496"/>
      <c r="O496"/>
      <c r="P496"/>
      <c r="Q496"/>
      <c r="R496"/>
      <c r="S496"/>
      <c r="T496"/>
      <c r="U496"/>
    </row>
    <row r="497" spans="3:21" s="2" customFormat="1" ht="15">
      <c r="C497" s="51"/>
      <c r="D497" s="51"/>
      <c r="E497" s="51"/>
      <c r="F497"/>
      <c r="G497"/>
      <c r="H497" s="126"/>
      <c r="I497" s="47"/>
      <c r="J497" s="44"/>
      <c r="L497"/>
      <c r="M497"/>
      <c r="N497"/>
      <c r="O497"/>
      <c r="P497"/>
      <c r="Q497"/>
      <c r="R497"/>
      <c r="S497"/>
      <c r="T497"/>
      <c r="U497"/>
    </row>
    <row r="498" spans="3:21" s="2" customFormat="1" ht="15">
      <c r="C498" s="51"/>
      <c r="D498" s="51"/>
      <c r="E498" s="51"/>
      <c r="F498"/>
      <c r="G498"/>
      <c r="H498" s="126"/>
      <c r="I498" s="47"/>
      <c r="J498" s="44"/>
      <c r="L498"/>
      <c r="M498"/>
      <c r="N498"/>
      <c r="O498"/>
      <c r="P498"/>
      <c r="Q498"/>
      <c r="R498"/>
      <c r="S498"/>
      <c r="T498"/>
      <c r="U498"/>
    </row>
    <row r="499" spans="3:21" s="2" customFormat="1" ht="15">
      <c r="C499" s="51"/>
      <c r="D499" s="51"/>
      <c r="E499" s="51"/>
      <c r="F499"/>
      <c r="G499"/>
      <c r="H499" s="126"/>
      <c r="I499" s="47"/>
      <c r="J499" s="44"/>
      <c r="L499"/>
      <c r="M499"/>
      <c r="N499"/>
      <c r="O499"/>
      <c r="P499"/>
      <c r="Q499"/>
      <c r="R499"/>
      <c r="S499"/>
      <c r="T499"/>
      <c r="U499"/>
    </row>
    <row r="500" spans="3:21" s="2" customFormat="1" ht="15">
      <c r="C500" s="51"/>
      <c r="D500" s="51"/>
      <c r="E500" s="51"/>
      <c r="F500"/>
      <c r="G500"/>
      <c r="H500" s="126"/>
      <c r="I500" s="47"/>
      <c r="J500" s="44"/>
      <c r="L500"/>
      <c r="M500"/>
      <c r="N500"/>
      <c r="O500"/>
      <c r="P500"/>
      <c r="Q500"/>
      <c r="R500"/>
      <c r="S500"/>
      <c r="T500"/>
      <c r="U500"/>
    </row>
    <row r="501" spans="3:21" s="2" customFormat="1" ht="15">
      <c r="C501" s="51"/>
      <c r="D501" s="51"/>
      <c r="E501" s="51"/>
      <c r="F501"/>
      <c r="G501"/>
      <c r="H501" s="126"/>
      <c r="I501" s="47"/>
      <c r="J501" s="44"/>
      <c r="L501"/>
      <c r="M501"/>
      <c r="N501"/>
      <c r="O501"/>
      <c r="P501"/>
      <c r="Q501"/>
      <c r="R501"/>
      <c r="S501"/>
      <c r="T501"/>
      <c r="U501"/>
    </row>
    <row r="502" spans="3:21" s="2" customFormat="1" ht="15">
      <c r="C502" s="51"/>
      <c r="D502" s="51"/>
      <c r="E502" s="51"/>
      <c r="F502"/>
      <c r="G502"/>
      <c r="H502" s="126"/>
      <c r="I502" s="47"/>
      <c r="J502" s="44"/>
      <c r="L502"/>
      <c r="M502"/>
      <c r="N502"/>
      <c r="O502"/>
      <c r="P502"/>
      <c r="Q502"/>
      <c r="R502"/>
      <c r="S502"/>
      <c r="T502"/>
      <c r="U502"/>
    </row>
    <row r="503" spans="3:21" s="2" customFormat="1" ht="15">
      <c r="C503" s="51"/>
      <c r="D503" s="51"/>
      <c r="E503" s="51"/>
      <c r="F503"/>
      <c r="G503"/>
      <c r="H503" s="126"/>
      <c r="I503" s="47"/>
      <c r="J503" s="44"/>
      <c r="L503"/>
      <c r="M503"/>
      <c r="N503"/>
      <c r="O503"/>
      <c r="P503"/>
      <c r="Q503"/>
      <c r="R503"/>
      <c r="S503"/>
      <c r="T503"/>
      <c r="U503"/>
    </row>
    <row r="504" spans="3:21" s="2" customFormat="1" ht="15">
      <c r="C504" s="51"/>
      <c r="D504" s="51"/>
      <c r="E504" s="51"/>
      <c r="F504"/>
      <c r="G504"/>
      <c r="H504" s="126"/>
      <c r="I504" s="47"/>
      <c r="J504" s="44"/>
      <c r="L504"/>
      <c r="M504"/>
      <c r="N504"/>
      <c r="O504"/>
      <c r="P504"/>
      <c r="Q504"/>
      <c r="R504"/>
      <c r="S504"/>
      <c r="T504"/>
      <c r="U504"/>
    </row>
    <row r="505" spans="3:21" s="2" customFormat="1" ht="15">
      <c r="C505" s="51"/>
      <c r="D505" s="51"/>
      <c r="E505" s="51"/>
      <c r="F505"/>
      <c r="G505"/>
      <c r="H505" s="126"/>
      <c r="I505" s="47"/>
      <c r="J505" s="44"/>
      <c r="L505"/>
      <c r="M505"/>
      <c r="N505"/>
      <c r="O505"/>
      <c r="P505"/>
      <c r="Q505"/>
      <c r="R505"/>
      <c r="S505"/>
      <c r="T505"/>
      <c r="U505"/>
    </row>
    <row r="506" spans="3:21" s="2" customFormat="1" ht="15">
      <c r="C506" s="51"/>
      <c r="D506" s="51"/>
      <c r="E506" s="51"/>
      <c r="F506"/>
      <c r="G506"/>
      <c r="H506" s="126"/>
      <c r="I506" s="47"/>
      <c r="J506" s="44"/>
      <c r="L506"/>
      <c r="M506"/>
      <c r="N506"/>
      <c r="O506"/>
      <c r="P506"/>
      <c r="Q506"/>
      <c r="R506"/>
      <c r="S506"/>
      <c r="T506"/>
      <c r="U506"/>
    </row>
    <row r="507" spans="3:21" s="2" customFormat="1" ht="15">
      <c r="C507" s="51"/>
      <c r="D507" s="51"/>
      <c r="E507" s="51"/>
      <c r="F507"/>
      <c r="G507"/>
      <c r="H507" s="126"/>
      <c r="I507" s="47"/>
      <c r="J507" s="44"/>
      <c r="L507"/>
      <c r="M507"/>
      <c r="N507"/>
      <c r="O507"/>
      <c r="P507"/>
      <c r="Q507"/>
      <c r="R507"/>
      <c r="S507"/>
      <c r="T507"/>
      <c r="U507"/>
    </row>
    <row r="508" spans="3:21" s="2" customFormat="1" ht="15">
      <c r="C508" s="51"/>
      <c r="D508" s="51"/>
      <c r="E508" s="51"/>
      <c r="F508"/>
      <c r="G508"/>
      <c r="H508" s="126"/>
      <c r="I508" s="47"/>
      <c r="J508" s="44"/>
      <c r="L508"/>
      <c r="M508"/>
      <c r="N508"/>
      <c r="O508"/>
      <c r="P508"/>
      <c r="Q508"/>
      <c r="R508"/>
      <c r="S508"/>
      <c r="T508"/>
      <c r="U508"/>
    </row>
    <row r="509" spans="3:21" s="2" customFormat="1" ht="15">
      <c r="C509" s="51"/>
      <c r="D509" s="51"/>
      <c r="E509" s="51"/>
      <c r="F509"/>
      <c r="G509"/>
      <c r="H509" s="126"/>
      <c r="I509" s="47"/>
      <c r="J509" s="44"/>
      <c r="L509"/>
      <c r="M509"/>
      <c r="N509"/>
      <c r="O509"/>
      <c r="P509"/>
      <c r="Q509"/>
      <c r="R509"/>
      <c r="S509"/>
      <c r="T509"/>
      <c r="U509"/>
    </row>
    <row r="510" spans="3:21" s="2" customFormat="1" ht="15">
      <c r="C510" s="51"/>
      <c r="D510" s="51"/>
      <c r="E510" s="51"/>
      <c r="F510"/>
      <c r="G510"/>
      <c r="H510" s="126"/>
      <c r="I510" s="47"/>
      <c r="J510" s="44"/>
      <c r="L510"/>
      <c r="M510"/>
      <c r="N510"/>
      <c r="O510"/>
      <c r="P510"/>
      <c r="Q510"/>
      <c r="R510"/>
      <c r="S510"/>
      <c r="T510"/>
      <c r="U510"/>
    </row>
    <row r="511" spans="3:21" s="2" customFormat="1" ht="15">
      <c r="C511" s="51"/>
      <c r="D511" s="51"/>
      <c r="E511" s="51"/>
      <c r="F511"/>
      <c r="G511"/>
      <c r="H511" s="126"/>
      <c r="I511" s="47"/>
      <c r="J511" s="44"/>
      <c r="L511"/>
      <c r="M511"/>
      <c r="N511"/>
      <c r="O511"/>
      <c r="P511"/>
      <c r="Q511"/>
      <c r="R511"/>
      <c r="S511"/>
      <c r="T511"/>
      <c r="U511"/>
    </row>
    <row r="512" spans="3:21" s="2" customFormat="1" ht="15">
      <c r="C512" s="51"/>
      <c r="D512" s="51"/>
      <c r="E512" s="51"/>
      <c r="F512"/>
      <c r="G512"/>
      <c r="H512" s="126"/>
      <c r="I512" s="47"/>
      <c r="J512" s="44"/>
      <c r="L512"/>
      <c r="M512"/>
      <c r="N512"/>
      <c r="O512"/>
      <c r="P512"/>
      <c r="Q512"/>
      <c r="R512"/>
      <c r="S512"/>
      <c r="T512"/>
      <c r="U512"/>
    </row>
    <row r="513" spans="3:21" s="2" customFormat="1" ht="15">
      <c r="C513" s="51"/>
      <c r="D513" s="51"/>
      <c r="E513" s="51"/>
      <c r="F513"/>
      <c r="G513"/>
      <c r="H513" s="126"/>
      <c r="I513" s="47"/>
      <c r="J513" s="44"/>
      <c r="L513"/>
      <c r="M513"/>
      <c r="N513"/>
      <c r="O513"/>
      <c r="P513"/>
      <c r="Q513"/>
      <c r="R513"/>
      <c r="S513"/>
      <c r="T513"/>
      <c r="U513"/>
    </row>
    <row r="514" spans="3:21" s="2" customFormat="1" ht="15">
      <c r="C514" s="51"/>
      <c r="D514" s="51"/>
      <c r="E514" s="51"/>
      <c r="F514"/>
      <c r="G514"/>
      <c r="H514" s="126"/>
      <c r="I514" s="47"/>
      <c r="J514" s="44"/>
      <c r="L514"/>
      <c r="M514"/>
      <c r="N514"/>
      <c r="O514"/>
      <c r="P514"/>
      <c r="Q514"/>
      <c r="R514"/>
      <c r="S514"/>
      <c r="T514"/>
      <c r="U514"/>
    </row>
    <row r="515" spans="3:21" s="2" customFormat="1" ht="15">
      <c r="C515" s="51"/>
      <c r="D515" s="51"/>
      <c r="E515" s="51"/>
      <c r="F515"/>
      <c r="G515"/>
      <c r="H515" s="126"/>
      <c r="I515" s="47"/>
      <c r="J515" s="44"/>
      <c r="L515"/>
      <c r="M515"/>
      <c r="N515"/>
      <c r="O515"/>
      <c r="P515"/>
      <c r="Q515"/>
      <c r="R515"/>
      <c r="S515"/>
      <c r="T515"/>
      <c r="U515"/>
    </row>
    <row r="516" spans="3:21" s="2" customFormat="1" ht="15">
      <c r="C516" s="51"/>
      <c r="D516" s="51"/>
      <c r="E516" s="51"/>
      <c r="F516"/>
      <c r="G516"/>
      <c r="H516" s="126"/>
      <c r="I516" s="47"/>
      <c r="J516" s="44"/>
      <c r="L516"/>
      <c r="M516"/>
      <c r="N516"/>
      <c r="O516"/>
      <c r="P516"/>
      <c r="Q516"/>
      <c r="R516"/>
      <c r="S516"/>
      <c r="T516"/>
      <c r="U516"/>
    </row>
    <row r="517" spans="3:21" s="2" customFormat="1" ht="15">
      <c r="C517" s="51"/>
      <c r="D517" s="51"/>
      <c r="E517" s="51"/>
      <c r="F517"/>
      <c r="G517"/>
      <c r="H517" s="126"/>
      <c r="I517" s="47"/>
      <c r="J517" s="44"/>
      <c r="L517"/>
      <c r="M517"/>
      <c r="N517"/>
      <c r="O517"/>
      <c r="P517"/>
      <c r="Q517"/>
      <c r="R517"/>
      <c r="S517"/>
      <c r="T517"/>
      <c r="U517"/>
    </row>
    <row r="518" spans="3:21" s="2" customFormat="1" ht="15">
      <c r="C518" s="51"/>
      <c r="D518" s="51"/>
      <c r="E518" s="51"/>
      <c r="F518"/>
      <c r="G518"/>
      <c r="H518" s="126"/>
      <c r="I518" s="47"/>
      <c r="J518" s="44"/>
      <c r="L518"/>
      <c r="M518"/>
      <c r="N518"/>
      <c r="O518"/>
      <c r="P518"/>
      <c r="Q518"/>
      <c r="R518"/>
      <c r="S518"/>
      <c r="T518"/>
      <c r="U518"/>
    </row>
    <row r="519" spans="3:21" s="2" customFormat="1" ht="15">
      <c r="C519" s="51"/>
      <c r="D519" s="51"/>
      <c r="E519" s="51"/>
      <c r="F519"/>
      <c r="G519"/>
      <c r="H519" s="126"/>
      <c r="I519" s="47"/>
      <c r="J519" s="44"/>
      <c r="L519"/>
      <c r="M519"/>
      <c r="N519"/>
      <c r="O519"/>
      <c r="P519"/>
      <c r="Q519"/>
      <c r="R519"/>
      <c r="S519"/>
      <c r="T519"/>
      <c r="U519"/>
    </row>
    <row r="520" spans="3:21" s="2" customFormat="1" ht="15">
      <c r="C520" s="51"/>
      <c r="D520" s="51"/>
      <c r="E520" s="51"/>
      <c r="F520"/>
      <c r="G520"/>
      <c r="H520" s="126"/>
      <c r="I520" s="47"/>
      <c r="J520" s="44"/>
      <c r="L520"/>
      <c r="M520"/>
      <c r="N520"/>
      <c r="O520"/>
      <c r="P520"/>
      <c r="Q520"/>
      <c r="R520"/>
      <c r="S520"/>
      <c r="T520"/>
      <c r="U520"/>
    </row>
    <row r="521" spans="3:21" s="2" customFormat="1" ht="15">
      <c r="C521" s="51"/>
      <c r="D521" s="51"/>
      <c r="E521" s="51"/>
      <c r="F521"/>
      <c r="G521"/>
      <c r="H521" s="126"/>
      <c r="I521" s="47"/>
      <c r="J521" s="44"/>
      <c r="L521"/>
      <c r="M521"/>
      <c r="N521"/>
      <c r="O521"/>
      <c r="P521"/>
      <c r="Q521"/>
      <c r="R521"/>
      <c r="S521"/>
      <c r="T521"/>
      <c r="U521"/>
    </row>
    <row r="522" spans="3:21" s="2" customFormat="1" ht="15">
      <c r="C522" s="51"/>
      <c r="D522" s="51"/>
      <c r="E522" s="51"/>
      <c r="F522"/>
      <c r="G522"/>
      <c r="H522" s="126"/>
      <c r="I522" s="47"/>
      <c r="J522" s="44"/>
      <c r="L522"/>
      <c r="M522"/>
      <c r="N522"/>
      <c r="O522"/>
      <c r="P522"/>
      <c r="Q522"/>
      <c r="R522"/>
      <c r="S522"/>
      <c r="T522"/>
      <c r="U522"/>
    </row>
    <row r="523" spans="3:21" s="2" customFormat="1" ht="15">
      <c r="C523" s="51"/>
      <c r="D523" s="51"/>
      <c r="E523" s="51"/>
      <c r="F523"/>
      <c r="G523"/>
      <c r="H523" s="126"/>
      <c r="I523" s="47"/>
      <c r="J523" s="44"/>
      <c r="L523"/>
      <c r="M523"/>
      <c r="N523"/>
      <c r="O523"/>
      <c r="P523"/>
      <c r="Q523"/>
      <c r="R523"/>
      <c r="S523"/>
      <c r="T523"/>
      <c r="U523"/>
    </row>
    <row r="524" spans="3:21" s="2" customFormat="1" ht="15">
      <c r="C524" s="51"/>
      <c r="D524" s="51"/>
      <c r="E524" s="51"/>
      <c r="F524"/>
      <c r="G524"/>
      <c r="H524" s="126"/>
      <c r="I524" s="47"/>
      <c r="J524" s="44"/>
      <c r="L524"/>
      <c r="M524"/>
      <c r="N524"/>
      <c r="O524"/>
      <c r="P524"/>
      <c r="Q524"/>
      <c r="R524"/>
      <c r="S524"/>
      <c r="T524"/>
      <c r="U524"/>
    </row>
    <row r="525" spans="3:21" s="2" customFormat="1" ht="15">
      <c r="C525" s="51"/>
      <c r="D525" s="51"/>
      <c r="E525" s="51"/>
      <c r="F525"/>
      <c r="G525"/>
      <c r="H525" s="126"/>
      <c r="I525" s="47"/>
      <c r="J525" s="44"/>
      <c r="L525"/>
      <c r="M525"/>
      <c r="N525"/>
      <c r="O525"/>
      <c r="P525"/>
      <c r="Q525"/>
      <c r="R525"/>
      <c r="S525"/>
      <c r="T525"/>
      <c r="U525"/>
    </row>
    <row r="526" spans="3:21" s="2" customFormat="1" ht="15">
      <c r="C526" s="51"/>
      <c r="D526" s="51"/>
      <c r="E526" s="51"/>
      <c r="F526"/>
      <c r="G526"/>
      <c r="H526" s="126"/>
      <c r="I526" s="47"/>
      <c r="J526" s="44"/>
      <c r="L526"/>
      <c r="M526"/>
      <c r="N526"/>
      <c r="O526"/>
      <c r="P526"/>
      <c r="Q526"/>
      <c r="R526"/>
      <c r="S526"/>
      <c r="T526"/>
      <c r="U526"/>
    </row>
    <row r="527" spans="3:21" s="2" customFormat="1" ht="15">
      <c r="C527" s="51"/>
      <c r="D527" s="51"/>
      <c r="E527" s="51"/>
      <c r="F527"/>
      <c r="G527"/>
      <c r="H527" s="126"/>
      <c r="I527" s="47"/>
      <c r="J527" s="44"/>
      <c r="L527"/>
      <c r="M527"/>
      <c r="N527"/>
      <c r="O527"/>
      <c r="P527"/>
      <c r="Q527"/>
      <c r="R527"/>
      <c r="S527"/>
      <c r="T527"/>
      <c r="U527"/>
    </row>
    <row r="528" spans="3:21" s="2" customFormat="1" ht="15">
      <c r="C528" s="51"/>
      <c r="D528" s="51"/>
      <c r="E528" s="51"/>
      <c r="F528"/>
      <c r="G528"/>
      <c r="H528" s="126"/>
      <c r="I528" s="47"/>
      <c r="J528" s="44"/>
      <c r="L528"/>
      <c r="M528"/>
      <c r="N528"/>
      <c r="O528"/>
      <c r="P528"/>
      <c r="Q528"/>
      <c r="R528"/>
      <c r="S528"/>
      <c r="T528"/>
      <c r="U528"/>
    </row>
    <row r="529" spans="3:21" s="2" customFormat="1" ht="15">
      <c r="C529" s="51"/>
      <c r="D529" s="51"/>
      <c r="E529" s="51"/>
      <c r="F529"/>
      <c r="G529"/>
      <c r="H529" s="126"/>
      <c r="I529" s="47"/>
      <c r="J529" s="44"/>
      <c r="L529"/>
      <c r="M529"/>
      <c r="N529"/>
      <c r="O529"/>
      <c r="P529"/>
      <c r="Q529"/>
      <c r="R529"/>
      <c r="S529"/>
      <c r="T529"/>
      <c r="U529"/>
    </row>
    <row r="530" spans="3:21" s="2" customFormat="1" ht="15">
      <c r="C530" s="51"/>
      <c r="D530" s="51"/>
      <c r="E530" s="51"/>
      <c r="F530"/>
      <c r="G530"/>
      <c r="H530" s="126"/>
      <c r="I530" s="47"/>
      <c r="J530" s="44"/>
      <c r="L530"/>
      <c r="M530"/>
      <c r="N530"/>
      <c r="O530"/>
      <c r="P530"/>
      <c r="Q530"/>
      <c r="R530"/>
      <c r="S530"/>
      <c r="T530"/>
      <c r="U530"/>
    </row>
    <row r="531" spans="3:21" s="2" customFormat="1" ht="15">
      <c r="C531" s="51"/>
      <c r="D531" s="51"/>
      <c r="E531" s="51"/>
      <c r="F531"/>
      <c r="G531"/>
      <c r="H531" s="126"/>
      <c r="I531" s="47"/>
      <c r="J531" s="44"/>
      <c r="L531"/>
      <c r="M531"/>
      <c r="N531"/>
      <c r="O531"/>
      <c r="P531"/>
      <c r="Q531"/>
      <c r="R531"/>
      <c r="S531"/>
      <c r="T531"/>
      <c r="U531"/>
    </row>
    <row r="532" spans="3:21" s="2" customFormat="1" ht="15">
      <c r="C532" s="51"/>
      <c r="D532" s="51"/>
      <c r="E532" s="51"/>
      <c r="F532"/>
      <c r="G532"/>
      <c r="H532" s="126"/>
      <c r="I532" s="47"/>
      <c r="J532" s="44"/>
      <c r="L532"/>
      <c r="M532"/>
      <c r="N532"/>
      <c r="O532"/>
      <c r="P532"/>
      <c r="Q532"/>
      <c r="R532"/>
      <c r="S532"/>
      <c r="T532"/>
      <c r="U532"/>
    </row>
    <row r="533" spans="3:21" s="2" customFormat="1" ht="15">
      <c r="C533" s="51"/>
      <c r="D533" s="51"/>
      <c r="E533" s="51"/>
      <c r="F533"/>
      <c r="G533"/>
      <c r="H533" s="126"/>
      <c r="I533" s="47"/>
      <c r="J533" s="44"/>
      <c r="L533"/>
      <c r="M533"/>
      <c r="N533"/>
      <c r="O533"/>
      <c r="P533"/>
      <c r="Q533"/>
      <c r="R533"/>
      <c r="S533"/>
      <c r="T533"/>
      <c r="U533"/>
    </row>
    <row r="534" spans="3:21" s="2" customFormat="1" ht="15">
      <c r="C534" s="51"/>
      <c r="D534" s="51"/>
      <c r="E534" s="51"/>
      <c r="F534"/>
      <c r="G534"/>
      <c r="H534" s="126"/>
      <c r="I534" s="47"/>
      <c r="J534" s="44"/>
      <c r="L534"/>
      <c r="M534"/>
      <c r="N534"/>
      <c r="O534"/>
      <c r="P534"/>
      <c r="Q534"/>
      <c r="R534"/>
      <c r="S534"/>
      <c r="T534"/>
      <c r="U534"/>
    </row>
    <row r="535" spans="3:21" s="2" customFormat="1" ht="15">
      <c r="C535" s="51"/>
      <c r="D535" s="51"/>
      <c r="E535" s="51"/>
      <c r="F535"/>
      <c r="G535"/>
      <c r="H535" s="126"/>
      <c r="I535" s="47"/>
      <c r="J535" s="44"/>
      <c r="L535"/>
      <c r="M535"/>
      <c r="N535"/>
      <c r="O535"/>
      <c r="P535"/>
      <c r="Q535"/>
      <c r="R535"/>
      <c r="S535"/>
      <c r="T535"/>
      <c r="U535"/>
    </row>
    <row r="536" spans="3:21" s="2" customFormat="1" ht="15">
      <c r="C536" s="51"/>
      <c r="D536" s="51"/>
      <c r="E536" s="51"/>
      <c r="F536"/>
      <c r="G536"/>
      <c r="H536" s="126"/>
      <c r="I536" s="47"/>
      <c r="J536" s="44"/>
      <c r="L536"/>
      <c r="M536"/>
      <c r="N536"/>
      <c r="O536"/>
      <c r="P536"/>
      <c r="Q536"/>
      <c r="R536"/>
      <c r="S536"/>
      <c r="T536"/>
      <c r="U536"/>
    </row>
    <row r="537" spans="3:21" s="2" customFormat="1" ht="15">
      <c r="C537" s="51"/>
      <c r="D537" s="51"/>
      <c r="E537" s="51"/>
      <c r="F537"/>
      <c r="G537"/>
      <c r="H537" s="126"/>
      <c r="I537" s="47"/>
      <c r="J537" s="44"/>
      <c r="L537"/>
      <c r="M537"/>
      <c r="N537"/>
      <c r="O537"/>
      <c r="P537"/>
      <c r="Q537"/>
      <c r="R537"/>
      <c r="S537"/>
      <c r="T537"/>
      <c r="U537"/>
    </row>
    <row r="538" spans="3:21" s="2" customFormat="1" ht="15">
      <c r="C538" s="51"/>
      <c r="D538" s="51"/>
      <c r="E538" s="51"/>
      <c r="F538"/>
      <c r="G538"/>
      <c r="H538" s="126"/>
      <c r="I538" s="47"/>
      <c r="J538" s="44"/>
      <c r="L538"/>
      <c r="M538"/>
      <c r="N538"/>
      <c r="O538"/>
      <c r="P538"/>
      <c r="Q538"/>
      <c r="R538"/>
      <c r="S538"/>
      <c r="T538"/>
      <c r="U538"/>
    </row>
    <row r="539" spans="3:21" s="2" customFormat="1" ht="15">
      <c r="C539" s="51"/>
      <c r="D539" s="51"/>
      <c r="E539" s="51"/>
      <c r="F539"/>
      <c r="G539"/>
      <c r="H539" s="126"/>
      <c r="I539" s="47"/>
      <c r="J539" s="44"/>
      <c r="L539"/>
      <c r="M539"/>
      <c r="N539"/>
      <c r="O539"/>
      <c r="P539"/>
      <c r="Q539"/>
      <c r="R539"/>
      <c r="S539"/>
      <c r="T539"/>
      <c r="U539"/>
    </row>
    <row r="540" spans="3:21" s="2" customFormat="1" ht="15">
      <c r="C540" s="51"/>
      <c r="D540" s="51"/>
      <c r="E540" s="51"/>
      <c r="F540"/>
      <c r="G540"/>
      <c r="H540" s="126"/>
      <c r="I540" s="47"/>
      <c r="J540" s="44"/>
      <c r="L540"/>
      <c r="M540"/>
      <c r="N540"/>
      <c r="O540"/>
      <c r="P540"/>
      <c r="Q540"/>
      <c r="R540"/>
      <c r="S540"/>
      <c r="T540"/>
      <c r="U540"/>
    </row>
    <row r="541" spans="3:21" s="2" customFormat="1" ht="15">
      <c r="C541" s="51"/>
      <c r="D541" s="51"/>
      <c r="E541" s="51"/>
      <c r="F541"/>
      <c r="G541"/>
      <c r="H541" s="126"/>
      <c r="I541" s="47"/>
      <c r="J541" s="44"/>
      <c r="L541"/>
      <c r="M541"/>
      <c r="N541"/>
      <c r="O541"/>
      <c r="P541"/>
      <c r="Q541"/>
      <c r="R541"/>
      <c r="S541"/>
      <c r="T541"/>
      <c r="U541"/>
    </row>
    <row r="542" spans="3:21" s="2" customFormat="1" ht="15">
      <c r="C542" s="51"/>
      <c r="D542" s="51"/>
      <c r="E542" s="51"/>
      <c r="F542"/>
      <c r="G542"/>
      <c r="H542" s="126"/>
      <c r="I542" s="47"/>
      <c r="J542" s="44"/>
      <c r="L542"/>
      <c r="M542"/>
      <c r="N542"/>
      <c r="O542"/>
      <c r="P542"/>
      <c r="Q542"/>
      <c r="R542"/>
      <c r="S542"/>
      <c r="T542"/>
      <c r="U542"/>
    </row>
    <row r="543" spans="3:21" s="2" customFormat="1" ht="15">
      <c r="C543" s="51"/>
      <c r="D543" s="51"/>
      <c r="E543" s="51"/>
      <c r="F543"/>
      <c r="G543"/>
      <c r="H543" s="126"/>
      <c r="I543" s="47"/>
      <c r="J543" s="44"/>
      <c r="L543"/>
      <c r="M543"/>
      <c r="N543"/>
      <c r="O543"/>
      <c r="P543"/>
      <c r="Q543"/>
      <c r="R543"/>
      <c r="S543"/>
      <c r="T543"/>
      <c r="U543"/>
    </row>
    <row r="544" spans="3:21" s="2" customFormat="1" ht="15">
      <c r="C544" s="51"/>
      <c r="D544" s="51"/>
      <c r="E544" s="51"/>
      <c r="F544"/>
      <c r="G544"/>
      <c r="H544" s="126"/>
      <c r="I544" s="47"/>
      <c r="J544" s="44"/>
      <c r="L544"/>
      <c r="M544"/>
      <c r="N544"/>
      <c r="O544"/>
      <c r="P544"/>
      <c r="Q544"/>
      <c r="R544"/>
      <c r="S544"/>
      <c r="T544"/>
      <c r="U544"/>
    </row>
    <row r="545" spans="3:21" s="2" customFormat="1" ht="15">
      <c r="C545" s="51"/>
      <c r="D545" s="51"/>
      <c r="E545" s="51"/>
      <c r="F545"/>
      <c r="G545"/>
      <c r="H545" s="126"/>
      <c r="I545" s="47"/>
      <c r="J545" s="44"/>
      <c r="L545"/>
      <c r="M545"/>
      <c r="N545"/>
      <c r="O545"/>
      <c r="P545"/>
      <c r="Q545"/>
      <c r="R545"/>
      <c r="S545"/>
      <c r="T545"/>
      <c r="U545"/>
    </row>
    <row r="546" spans="3:21" s="2" customFormat="1" ht="15">
      <c r="C546" s="51"/>
      <c r="D546" s="51"/>
      <c r="E546" s="51"/>
      <c r="F546"/>
      <c r="G546"/>
      <c r="H546" s="126"/>
      <c r="I546" s="47"/>
      <c r="J546" s="44"/>
      <c r="L546"/>
      <c r="M546"/>
      <c r="N546"/>
      <c r="O546"/>
      <c r="P546"/>
      <c r="Q546"/>
      <c r="R546"/>
      <c r="S546"/>
      <c r="T546"/>
      <c r="U546"/>
    </row>
    <row r="547" spans="3:21" s="2" customFormat="1" ht="15">
      <c r="C547" s="51"/>
      <c r="D547" s="51"/>
      <c r="E547" s="51"/>
      <c r="F547"/>
      <c r="G547"/>
      <c r="H547" s="126"/>
      <c r="I547" s="47"/>
      <c r="J547" s="44"/>
      <c r="L547"/>
      <c r="M547"/>
      <c r="N547"/>
      <c r="O547"/>
      <c r="P547"/>
      <c r="Q547"/>
      <c r="R547"/>
      <c r="S547"/>
      <c r="T547"/>
      <c r="U547"/>
    </row>
    <row r="548" spans="3:21" s="2" customFormat="1" ht="15">
      <c r="C548" s="51"/>
      <c r="D548" s="51"/>
      <c r="E548" s="51"/>
      <c r="F548"/>
      <c r="G548"/>
      <c r="H548" s="126"/>
      <c r="I548" s="47"/>
      <c r="J548" s="44"/>
      <c r="L548"/>
      <c r="M548"/>
      <c r="N548"/>
      <c r="O548"/>
      <c r="P548"/>
      <c r="Q548"/>
      <c r="R548"/>
      <c r="S548"/>
      <c r="T548"/>
      <c r="U548"/>
    </row>
    <row r="549" spans="3:21" s="2" customFormat="1" ht="15">
      <c r="C549" s="51"/>
      <c r="D549" s="51"/>
      <c r="E549" s="51"/>
      <c r="F549"/>
      <c r="G549"/>
      <c r="H549" s="126"/>
      <c r="I549" s="47"/>
      <c r="J549" s="44"/>
      <c r="L549"/>
      <c r="M549"/>
      <c r="N549"/>
      <c r="O549"/>
      <c r="P549"/>
      <c r="Q549"/>
      <c r="R549"/>
      <c r="S549"/>
      <c r="T549"/>
      <c r="U549"/>
    </row>
    <row r="550" spans="3:21" s="2" customFormat="1" ht="15">
      <c r="C550" s="51"/>
      <c r="D550" s="51"/>
      <c r="E550" s="51"/>
      <c r="F550"/>
      <c r="G550"/>
      <c r="H550" s="126"/>
      <c r="I550" s="47"/>
      <c r="J550" s="44"/>
      <c r="L550"/>
      <c r="M550"/>
      <c r="N550"/>
      <c r="O550"/>
      <c r="P550"/>
      <c r="Q550"/>
      <c r="R550"/>
      <c r="S550"/>
      <c r="T550"/>
      <c r="U550"/>
    </row>
    <row r="551" spans="3:21" s="2" customFormat="1" ht="15">
      <c r="C551" s="51"/>
      <c r="D551" s="51"/>
      <c r="E551" s="51"/>
      <c r="F551"/>
      <c r="G551"/>
      <c r="H551" s="126"/>
      <c r="I551" s="47"/>
      <c r="J551" s="44"/>
      <c r="L551"/>
      <c r="M551"/>
      <c r="N551"/>
      <c r="O551"/>
      <c r="P551"/>
      <c r="Q551"/>
      <c r="R551"/>
      <c r="S551"/>
      <c r="T551"/>
      <c r="U551"/>
    </row>
    <row r="552" spans="3:21" s="2" customFormat="1" ht="15">
      <c r="C552" s="51"/>
      <c r="D552" s="51"/>
      <c r="E552" s="51"/>
      <c r="F552"/>
      <c r="G552"/>
      <c r="H552" s="126"/>
      <c r="I552" s="47"/>
      <c r="J552" s="44"/>
      <c r="L552"/>
      <c r="M552"/>
      <c r="N552"/>
      <c r="O552"/>
      <c r="P552"/>
      <c r="Q552"/>
      <c r="R552"/>
      <c r="S552"/>
      <c r="T552"/>
      <c r="U552"/>
    </row>
    <row r="553" spans="3:21" s="2" customFormat="1" ht="15">
      <c r="C553" s="51"/>
      <c r="D553" s="51"/>
      <c r="E553" s="51"/>
      <c r="F553"/>
      <c r="G553"/>
      <c r="H553" s="126"/>
      <c r="I553" s="47"/>
      <c r="J553" s="44"/>
      <c r="L553"/>
      <c r="M553"/>
      <c r="N553"/>
      <c r="O553"/>
      <c r="P553"/>
      <c r="Q553"/>
      <c r="R553"/>
      <c r="S553"/>
      <c r="T553"/>
      <c r="U553"/>
    </row>
    <row r="554" spans="3:21" s="2" customFormat="1" ht="15">
      <c r="C554" s="51"/>
      <c r="D554" s="51"/>
      <c r="E554" s="51"/>
      <c r="F554"/>
      <c r="G554"/>
      <c r="H554" s="126"/>
      <c r="I554" s="47"/>
      <c r="J554" s="44"/>
      <c r="L554"/>
      <c r="M554"/>
      <c r="N554"/>
      <c r="O554"/>
      <c r="P554"/>
      <c r="Q554"/>
      <c r="R554"/>
      <c r="S554"/>
      <c r="T554"/>
      <c r="U554"/>
    </row>
    <row r="555" spans="3:21" s="2" customFormat="1" ht="15">
      <c r="C555" s="51"/>
      <c r="D555" s="51"/>
      <c r="E555" s="51"/>
      <c r="F555"/>
      <c r="G555"/>
      <c r="H555" s="126"/>
      <c r="I555" s="47"/>
      <c r="J555" s="44"/>
      <c r="L555"/>
      <c r="M555"/>
      <c r="N555"/>
      <c r="O555"/>
      <c r="P555"/>
      <c r="Q555"/>
      <c r="R555"/>
      <c r="S555"/>
      <c r="T555"/>
      <c r="U555"/>
    </row>
    <row r="556" spans="3:21" s="2" customFormat="1" ht="15">
      <c r="C556" s="51"/>
      <c r="D556" s="51"/>
      <c r="E556" s="51"/>
      <c r="F556"/>
      <c r="G556"/>
      <c r="H556" s="126"/>
      <c r="I556" s="47"/>
      <c r="J556" s="44"/>
      <c r="L556"/>
      <c r="M556"/>
      <c r="N556"/>
      <c r="O556"/>
      <c r="P556"/>
      <c r="Q556"/>
      <c r="R556"/>
      <c r="S556"/>
      <c r="T556"/>
      <c r="U556"/>
    </row>
    <row r="557" spans="3:21" s="2" customFormat="1" ht="15">
      <c r="C557" s="51"/>
      <c r="D557" s="51"/>
      <c r="E557" s="51"/>
      <c r="F557"/>
      <c r="G557"/>
      <c r="H557" s="126"/>
      <c r="I557" s="47"/>
      <c r="J557" s="44"/>
      <c r="L557"/>
      <c r="M557"/>
      <c r="N557"/>
      <c r="O557"/>
      <c r="P557"/>
      <c r="Q557"/>
      <c r="R557"/>
      <c r="S557"/>
      <c r="T557"/>
      <c r="U557"/>
    </row>
    <row r="558" spans="3:21" s="2" customFormat="1" ht="15">
      <c r="C558" s="51"/>
      <c r="D558" s="51"/>
      <c r="E558" s="51"/>
      <c r="F558"/>
      <c r="G558"/>
      <c r="H558" s="126"/>
      <c r="I558" s="47"/>
      <c r="J558" s="44"/>
      <c r="L558"/>
      <c r="M558"/>
      <c r="N558"/>
      <c r="O558"/>
      <c r="P558"/>
      <c r="Q558"/>
      <c r="R558"/>
      <c r="S558"/>
      <c r="T558"/>
      <c r="U558"/>
    </row>
    <row r="559" spans="3:21" s="2" customFormat="1" ht="15">
      <c r="C559" s="51"/>
      <c r="D559" s="51"/>
      <c r="E559" s="51"/>
      <c r="F559"/>
      <c r="G559"/>
      <c r="H559" s="126"/>
      <c r="I559" s="47"/>
      <c r="J559" s="44"/>
      <c r="L559"/>
      <c r="M559"/>
      <c r="N559"/>
      <c r="O559"/>
      <c r="P559"/>
      <c r="Q559"/>
      <c r="R559"/>
      <c r="S559"/>
      <c r="T559"/>
      <c r="U559"/>
    </row>
    <row r="560" spans="3:21" s="2" customFormat="1" ht="15">
      <c r="C560" s="51"/>
      <c r="D560" s="51"/>
      <c r="E560" s="51"/>
      <c r="F560"/>
      <c r="G560"/>
      <c r="H560" s="126"/>
      <c r="I560" s="47"/>
      <c r="J560" s="44"/>
      <c r="L560"/>
      <c r="M560"/>
      <c r="N560"/>
      <c r="O560"/>
      <c r="P560"/>
      <c r="Q560"/>
      <c r="R560"/>
      <c r="S560"/>
      <c r="T560"/>
      <c r="U560"/>
    </row>
    <row r="561" spans="3:21" s="2" customFormat="1" ht="15">
      <c r="C561" s="51"/>
      <c r="D561" s="51"/>
      <c r="E561" s="51"/>
      <c r="F561"/>
      <c r="G561"/>
      <c r="H561" s="126"/>
      <c r="I561" s="47"/>
      <c r="J561" s="44"/>
      <c r="L561"/>
      <c r="M561"/>
      <c r="N561"/>
      <c r="O561"/>
      <c r="P561"/>
      <c r="Q561"/>
      <c r="R561"/>
      <c r="S561"/>
      <c r="T561"/>
      <c r="U561"/>
    </row>
    <row r="562" spans="3:21" s="2" customFormat="1" ht="15">
      <c r="C562" s="51"/>
      <c r="D562" s="51"/>
      <c r="E562" s="51"/>
      <c r="F562"/>
      <c r="G562"/>
      <c r="H562" s="126"/>
      <c r="I562" s="47"/>
      <c r="J562" s="44"/>
      <c r="L562"/>
      <c r="M562"/>
      <c r="N562"/>
      <c r="O562"/>
      <c r="P562"/>
      <c r="Q562"/>
      <c r="R562"/>
      <c r="S562"/>
      <c r="T562"/>
      <c r="U562"/>
    </row>
    <row r="563" spans="3:21" s="2" customFormat="1" ht="15">
      <c r="C563" s="51"/>
      <c r="D563" s="51"/>
      <c r="E563" s="51"/>
      <c r="F563"/>
      <c r="G563"/>
      <c r="H563" s="126"/>
      <c r="I563" s="47"/>
      <c r="J563" s="44"/>
      <c r="L563"/>
      <c r="M563"/>
      <c r="N563"/>
      <c r="O563"/>
      <c r="P563"/>
      <c r="Q563"/>
      <c r="R563"/>
      <c r="S563"/>
      <c r="T563"/>
      <c r="U563"/>
    </row>
    <row r="564" spans="3:21" s="2" customFormat="1" ht="15">
      <c r="C564" s="51"/>
      <c r="D564" s="51"/>
      <c r="E564" s="51"/>
      <c r="F564"/>
      <c r="G564"/>
      <c r="H564" s="126"/>
      <c r="I564" s="47"/>
      <c r="J564" s="44"/>
      <c r="L564"/>
      <c r="M564"/>
      <c r="N564"/>
      <c r="O564"/>
      <c r="P564"/>
      <c r="Q564"/>
      <c r="R564"/>
      <c r="S564"/>
      <c r="T564"/>
      <c r="U564"/>
    </row>
    <row r="565" spans="3:21" s="2" customFormat="1" ht="15">
      <c r="C565" s="51"/>
      <c r="D565" s="51"/>
      <c r="E565" s="51"/>
      <c r="F565"/>
      <c r="G565"/>
      <c r="H565" s="126"/>
      <c r="I565" s="47"/>
      <c r="J565" s="44"/>
      <c r="L565"/>
      <c r="M565"/>
      <c r="N565"/>
      <c r="O565"/>
      <c r="P565"/>
      <c r="Q565"/>
      <c r="R565"/>
      <c r="S565"/>
      <c r="T565"/>
      <c r="U565"/>
    </row>
    <row r="566" spans="3:21" s="2" customFormat="1" ht="15">
      <c r="C566" s="51"/>
      <c r="D566" s="51"/>
      <c r="E566" s="51"/>
      <c r="F566"/>
      <c r="G566"/>
      <c r="H566" s="126"/>
      <c r="I566" s="47"/>
      <c r="J566" s="44"/>
      <c r="L566"/>
      <c r="M566"/>
      <c r="N566"/>
      <c r="O566"/>
      <c r="P566"/>
      <c r="Q566"/>
      <c r="R566"/>
      <c r="S566"/>
      <c r="T566"/>
      <c r="U566"/>
    </row>
    <row r="567" spans="3:21" s="2" customFormat="1" ht="15">
      <c r="C567" s="51"/>
      <c r="D567" s="51"/>
      <c r="E567" s="51"/>
      <c r="F567"/>
      <c r="G567"/>
      <c r="H567" s="126"/>
      <c r="I567" s="47"/>
      <c r="J567" s="44"/>
      <c r="L567"/>
      <c r="M567"/>
      <c r="N567"/>
      <c r="O567"/>
      <c r="P567"/>
      <c r="Q567"/>
      <c r="R567"/>
      <c r="S567"/>
      <c r="T567"/>
      <c r="U567"/>
    </row>
    <row r="568" spans="3:21" s="2" customFormat="1" ht="15">
      <c r="C568" s="51"/>
      <c r="D568" s="51"/>
      <c r="E568" s="51"/>
      <c r="F568"/>
      <c r="G568"/>
      <c r="H568" s="126"/>
      <c r="I568" s="47"/>
      <c r="J568" s="44"/>
      <c r="L568"/>
      <c r="M568"/>
      <c r="N568"/>
      <c r="O568"/>
      <c r="P568"/>
      <c r="Q568"/>
      <c r="R568"/>
      <c r="S568"/>
      <c r="T568"/>
      <c r="U568"/>
    </row>
    <row r="569" spans="3:21" s="2" customFormat="1" ht="15">
      <c r="C569" s="51"/>
      <c r="D569" s="51"/>
      <c r="E569" s="51"/>
      <c r="F569"/>
      <c r="G569"/>
      <c r="H569" s="126"/>
      <c r="I569" s="47"/>
      <c r="J569" s="44"/>
      <c r="L569"/>
      <c r="M569"/>
      <c r="N569"/>
      <c r="O569"/>
      <c r="P569"/>
      <c r="Q569"/>
      <c r="R569"/>
      <c r="S569"/>
      <c r="T569"/>
      <c r="U569"/>
    </row>
    <row r="570" spans="3:21" s="2" customFormat="1" ht="15">
      <c r="C570" s="51"/>
      <c r="D570" s="51"/>
      <c r="E570" s="51"/>
      <c r="F570"/>
      <c r="G570"/>
      <c r="H570" s="126"/>
      <c r="I570" s="47"/>
      <c r="J570" s="44"/>
      <c r="L570"/>
      <c r="M570"/>
      <c r="N570"/>
      <c r="O570"/>
      <c r="P570"/>
      <c r="Q570"/>
      <c r="R570"/>
      <c r="S570"/>
      <c r="T570"/>
      <c r="U570"/>
    </row>
    <row r="571" spans="3:21" s="2" customFormat="1" ht="15">
      <c r="C571" s="51"/>
      <c r="D571" s="51"/>
      <c r="E571" s="51"/>
      <c r="F571"/>
      <c r="G571"/>
      <c r="H571" s="126"/>
      <c r="I571" s="47"/>
      <c r="J571" s="44"/>
      <c r="L571"/>
      <c r="M571"/>
      <c r="N571"/>
      <c r="O571"/>
      <c r="P571"/>
      <c r="Q571"/>
      <c r="R571"/>
      <c r="S571"/>
      <c r="T571"/>
      <c r="U571"/>
    </row>
    <row r="572" spans="3:21" s="2" customFormat="1" ht="15">
      <c r="C572" s="51"/>
      <c r="D572" s="51"/>
      <c r="E572" s="51"/>
      <c r="F572"/>
      <c r="G572"/>
      <c r="H572" s="126"/>
      <c r="I572" s="47"/>
      <c r="J572" s="44"/>
      <c r="L572"/>
      <c r="M572"/>
      <c r="N572"/>
      <c r="O572"/>
      <c r="P572"/>
      <c r="Q572"/>
      <c r="R572"/>
      <c r="S572"/>
      <c r="T572"/>
      <c r="U572"/>
    </row>
    <row r="573" spans="3:21" s="2" customFormat="1" ht="15">
      <c r="C573" s="51"/>
      <c r="D573" s="51"/>
      <c r="E573" s="51"/>
      <c r="F573"/>
      <c r="G573"/>
      <c r="H573" s="126"/>
      <c r="I573" s="47"/>
      <c r="J573" s="44"/>
      <c r="L573"/>
      <c r="M573"/>
      <c r="N573"/>
      <c r="O573"/>
      <c r="P573"/>
      <c r="Q573"/>
      <c r="R573"/>
      <c r="S573"/>
      <c r="T573"/>
      <c r="U573"/>
    </row>
    <row r="574" spans="3:21" s="2" customFormat="1" ht="15">
      <c r="C574" s="51"/>
      <c r="D574" s="51"/>
      <c r="E574" s="51"/>
      <c r="F574"/>
      <c r="G574"/>
      <c r="H574" s="126"/>
      <c r="I574" s="47"/>
      <c r="J574" s="44"/>
      <c r="L574"/>
      <c r="M574"/>
      <c r="N574"/>
      <c r="O574"/>
      <c r="P574"/>
      <c r="Q574"/>
      <c r="R574"/>
      <c r="S574"/>
      <c r="T574"/>
      <c r="U574"/>
    </row>
    <row r="575" spans="3:21" s="2" customFormat="1" ht="15">
      <c r="C575" s="51"/>
      <c r="D575" s="51"/>
      <c r="E575" s="51"/>
      <c r="F575"/>
      <c r="G575"/>
      <c r="H575" s="126"/>
      <c r="I575" s="47"/>
      <c r="J575" s="44"/>
      <c r="L575"/>
      <c r="M575"/>
      <c r="N575"/>
      <c r="O575"/>
      <c r="P575"/>
      <c r="Q575"/>
      <c r="R575"/>
      <c r="S575"/>
      <c r="T575"/>
      <c r="U575"/>
    </row>
    <row r="576" spans="3:21" s="2" customFormat="1" ht="15">
      <c r="C576" s="51"/>
      <c r="D576" s="51"/>
      <c r="E576" s="51"/>
      <c r="F576"/>
      <c r="G576"/>
      <c r="H576" s="126"/>
      <c r="I576" s="47"/>
      <c r="J576" s="44"/>
      <c r="L576"/>
      <c r="M576"/>
      <c r="N576"/>
      <c r="O576"/>
      <c r="P576"/>
      <c r="Q576"/>
      <c r="R576"/>
      <c r="S576"/>
      <c r="T576"/>
      <c r="U576"/>
    </row>
    <row r="577" spans="3:21" s="2" customFormat="1" ht="15">
      <c r="C577" s="51"/>
      <c r="D577" s="51"/>
      <c r="E577" s="51"/>
      <c r="F577"/>
      <c r="G577"/>
      <c r="H577" s="126"/>
      <c r="I577" s="47"/>
      <c r="J577" s="44"/>
      <c r="L577"/>
      <c r="M577"/>
      <c r="N577"/>
      <c r="O577"/>
      <c r="P577"/>
      <c r="Q577"/>
      <c r="R577"/>
      <c r="S577"/>
      <c r="T577"/>
      <c r="U577"/>
    </row>
    <row r="578" spans="3:21" s="2" customFormat="1" ht="15">
      <c r="C578" s="51"/>
      <c r="D578" s="51"/>
      <c r="E578" s="51"/>
      <c r="F578"/>
      <c r="G578"/>
      <c r="H578" s="126"/>
      <c r="I578" s="47"/>
      <c r="J578" s="44"/>
      <c r="L578"/>
      <c r="M578"/>
      <c r="N578"/>
      <c r="O578"/>
      <c r="P578"/>
      <c r="Q578"/>
      <c r="R578"/>
      <c r="S578"/>
      <c r="T578"/>
      <c r="U578"/>
    </row>
    <row r="579" spans="3:21" s="2" customFormat="1" ht="15">
      <c r="C579" s="51"/>
      <c r="D579" s="51"/>
      <c r="E579" s="51"/>
      <c r="F579"/>
      <c r="G579"/>
      <c r="H579" s="126"/>
      <c r="I579" s="47"/>
      <c r="J579" s="44"/>
      <c r="L579"/>
      <c r="M579"/>
      <c r="N579"/>
      <c r="O579"/>
      <c r="P579"/>
      <c r="Q579"/>
      <c r="R579"/>
      <c r="S579"/>
      <c r="T579"/>
      <c r="U579"/>
    </row>
    <row r="580" spans="3:21" s="2" customFormat="1" ht="15">
      <c r="C580" s="51"/>
      <c r="D580" s="51"/>
      <c r="E580" s="51"/>
      <c r="F580"/>
      <c r="G580"/>
      <c r="H580" s="126"/>
      <c r="I580" s="47"/>
      <c r="J580" s="44"/>
      <c r="L580"/>
      <c r="M580"/>
      <c r="N580"/>
      <c r="O580"/>
      <c r="P580"/>
      <c r="Q580"/>
      <c r="R580"/>
      <c r="S580"/>
      <c r="T580"/>
      <c r="U580"/>
    </row>
    <row r="581" spans="3:21" s="2" customFormat="1" ht="15">
      <c r="C581" s="51"/>
      <c r="D581" s="51"/>
      <c r="E581" s="51"/>
      <c r="F581"/>
      <c r="G581"/>
      <c r="H581" s="126"/>
      <c r="I581" s="47"/>
      <c r="J581" s="44"/>
      <c r="L581"/>
      <c r="M581"/>
      <c r="N581"/>
      <c r="O581"/>
      <c r="P581"/>
      <c r="Q581"/>
      <c r="R581"/>
      <c r="S581"/>
      <c r="T581"/>
      <c r="U581"/>
    </row>
    <row r="582" spans="3:21" s="2" customFormat="1" ht="15">
      <c r="C582" s="51"/>
      <c r="D582" s="51"/>
      <c r="E582" s="51"/>
      <c r="F582"/>
      <c r="G582"/>
      <c r="H582" s="126"/>
      <c r="I582" s="47"/>
      <c r="J582" s="44"/>
      <c r="L582"/>
      <c r="M582"/>
      <c r="N582"/>
      <c r="O582"/>
      <c r="P582"/>
      <c r="Q582"/>
      <c r="R582"/>
      <c r="S582"/>
      <c r="T582"/>
      <c r="U582"/>
    </row>
    <row r="583" spans="3:21" s="2" customFormat="1" ht="15">
      <c r="C583" s="51"/>
      <c r="D583" s="51"/>
      <c r="E583" s="51"/>
      <c r="F583"/>
      <c r="G583"/>
      <c r="H583" s="126"/>
      <c r="I583" s="47"/>
      <c r="J583" s="44"/>
      <c r="L583"/>
      <c r="M583"/>
      <c r="N583"/>
      <c r="O583"/>
      <c r="P583"/>
      <c r="Q583"/>
      <c r="R583"/>
      <c r="S583"/>
      <c r="T583"/>
      <c r="U583"/>
    </row>
    <row r="584" spans="3:21" s="2" customFormat="1" ht="15">
      <c r="C584" s="51"/>
      <c r="D584" s="51"/>
      <c r="E584" s="51"/>
      <c r="F584"/>
      <c r="G584"/>
      <c r="H584" s="126"/>
      <c r="I584" s="47"/>
      <c r="J584" s="44"/>
      <c r="L584"/>
      <c r="M584"/>
      <c r="N584"/>
      <c r="O584"/>
      <c r="P584"/>
      <c r="Q584"/>
      <c r="R584"/>
      <c r="S584"/>
      <c r="T584"/>
      <c r="U584"/>
    </row>
    <row r="585" spans="3:21" s="2" customFormat="1" ht="15">
      <c r="C585" s="51"/>
      <c r="D585" s="51"/>
      <c r="E585" s="51"/>
      <c r="F585"/>
      <c r="G585"/>
      <c r="H585" s="126"/>
      <c r="I585" s="47"/>
      <c r="J585" s="44"/>
      <c r="L585"/>
      <c r="M585"/>
      <c r="N585"/>
      <c r="O585"/>
      <c r="P585"/>
      <c r="Q585"/>
      <c r="R585"/>
      <c r="S585"/>
      <c r="T585"/>
      <c r="U585"/>
    </row>
    <row r="586" spans="3:21" s="2" customFormat="1" ht="15">
      <c r="C586" s="51"/>
      <c r="D586" s="51"/>
      <c r="E586" s="51"/>
      <c r="F586"/>
      <c r="G586"/>
      <c r="H586" s="126"/>
      <c r="I586" s="47"/>
      <c r="J586" s="44"/>
      <c r="L586"/>
      <c r="M586"/>
      <c r="N586"/>
      <c r="O586"/>
      <c r="P586"/>
      <c r="Q586"/>
      <c r="R586"/>
      <c r="S586"/>
      <c r="T586"/>
      <c r="U586"/>
    </row>
    <row r="587" spans="3:21" s="2" customFormat="1" ht="15">
      <c r="C587" s="51"/>
      <c r="D587" s="51"/>
      <c r="E587" s="51"/>
      <c r="F587"/>
      <c r="G587"/>
      <c r="H587" s="126"/>
      <c r="I587" s="47"/>
      <c r="J587" s="44"/>
      <c r="L587"/>
      <c r="M587"/>
      <c r="N587"/>
      <c r="O587"/>
      <c r="P587"/>
      <c r="Q587"/>
      <c r="R587"/>
      <c r="S587"/>
      <c r="T587"/>
      <c r="U587"/>
    </row>
    <row r="588" spans="3:21" s="2" customFormat="1" ht="15">
      <c r="C588" s="51"/>
      <c r="D588" s="51"/>
      <c r="E588" s="51"/>
      <c r="F588"/>
      <c r="G588"/>
      <c r="H588" s="126"/>
      <c r="I588" s="47"/>
      <c r="J588" s="44"/>
      <c r="L588"/>
      <c r="M588"/>
      <c r="N588"/>
      <c r="O588"/>
      <c r="P588"/>
      <c r="Q588"/>
      <c r="R588"/>
      <c r="S588"/>
      <c r="T588"/>
      <c r="U588"/>
    </row>
    <row r="589" spans="3:21" s="2" customFormat="1" ht="15">
      <c r="C589" s="51"/>
      <c r="D589" s="51"/>
      <c r="E589" s="51"/>
      <c r="F589"/>
      <c r="G589"/>
      <c r="H589" s="126"/>
      <c r="I589" s="47"/>
      <c r="J589" s="44"/>
      <c r="L589"/>
      <c r="M589"/>
      <c r="N589"/>
      <c r="O589"/>
      <c r="P589"/>
      <c r="Q589"/>
      <c r="R589"/>
      <c r="S589"/>
      <c r="T589"/>
      <c r="U589"/>
    </row>
    <row r="590" spans="3:21" s="2" customFormat="1" ht="15">
      <c r="C590" s="51"/>
      <c r="D590" s="51"/>
      <c r="E590" s="51"/>
      <c r="F590"/>
      <c r="G590"/>
      <c r="H590" s="126"/>
      <c r="I590" s="47"/>
      <c r="J590" s="44"/>
      <c r="L590"/>
      <c r="M590"/>
      <c r="N590"/>
      <c r="O590"/>
      <c r="P590"/>
      <c r="Q590"/>
      <c r="R590"/>
      <c r="S590"/>
      <c r="T590"/>
      <c r="U590"/>
    </row>
    <row r="591" spans="3:21" s="2" customFormat="1" ht="15">
      <c r="C591" s="51"/>
      <c r="D591" s="51"/>
      <c r="E591" s="51"/>
      <c r="F591"/>
      <c r="G591"/>
      <c r="H591" s="126"/>
      <c r="I591" s="47"/>
      <c r="J591" s="44"/>
      <c r="L591"/>
      <c r="M591"/>
      <c r="N591"/>
      <c r="O591"/>
      <c r="P591"/>
      <c r="Q591"/>
      <c r="R591"/>
      <c r="S591"/>
      <c r="T591"/>
      <c r="U591"/>
    </row>
    <row r="592" spans="3:21" s="2" customFormat="1" ht="15">
      <c r="C592" s="51"/>
      <c r="D592" s="51"/>
      <c r="E592" s="51"/>
      <c r="F592"/>
      <c r="G592"/>
      <c r="H592" s="126"/>
      <c r="I592" s="47"/>
      <c r="J592" s="44"/>
      <c r="L592"/>
      <c r="M592"/>
      <c r="N592"/>
      <c r="O592"/>
      <c r="P592"/>
      <c r="Q592"/>
      <c r="R592"/>
      <c r="S592"/>
      <c r="T592"/>
      <c r="U592"/>
    </row>
    <row r="593" spans="3:21" s="2" customFormat="1" ht="15">
      <c r="C593" s="51"/>
      <c r="D593" s="51"/>
      <c r="E593" s="51"/>
      <c r="F593"/>
      <c r="G593"/>
      <c r="H593" s="126"/>
      <c r="I593" s="47"/>
      <c r="J593" s="44"/>
      <c r="L593"/>
      <c r="M593"/>
      <c r="N593"/>
      <c r="O593"/>
      <c r="P593"/>
      <c r="Q593"/>
      <c r="R593"/>
      <c r="S593"/>
      <c r="T593"/>
      <c r="U593"/>
    </row>
    <row r="594" spans="3:21" s="2" customFormat="1" ht="15">
      <c r="C594" s="51"/>
      <c r="D594" s="51"/>
      <c r="E594" s="51"/>
      <c r="F594"/>
      <c r="G594"/>
      <c r="H594" s="126"/>
      <c r="I594" s="47"/>
      <c r="J594" s="44"/>
      <c r="L594"/>
      <c r="M594"/>
      <c r="N594"/>
      <c r="O594"/>
      <c r="P594"/>
      <c r="Q594"/>
      <c r="R594"/>
      <c r="S594"/>
      <c r="T594"/>
      <c r="U594"/>
    </row>
    <row r="595" spans="3:21" s="2" customFormat="1" ht="15">
      <c r="C595" s="51"/>
      <c r="D595" s="51"/>
      <c r="E595" s="51"/>
      <c r="F595"/>
      <c r="G595"/>
      <c r="H595" s="126"/>
      <c r="I595" s="47"/>
      <c r="J595" s="44"/>
      <c r="L595"/>
      <c r="M595"/>
      <c r="N595"/>
      <c r="O595"/>
      <c r="P595"/>
      <c r="Q595"/>
      <c r="R595"/>
      <c r="S595"/>
      <c r="T595"/>
      <c r="U595"/>
    </row>
    <row r="596" spans="3:21" s="2" customFormat="1" ht="15">
      <c r="C596" s="51"/>
      <c r="D596" s="51"/>
      <c r="E596" s="51"/>
      <c r="F596"/>
      <c r="G596"/>
      <c r="H596" s="126"/>
      <c r="I596" s="47"/>
      <c r="J596" s="44"/>
      <c r="L596"/>
      <c r="M596"/>
      <c r="N596"/>
      <c r="O596"/>
      <c r="P596"/>
      <c r="Q596"/>
      <c r="R596"/>
      <c r="S596"/>
      <c r="T596"/>
      <c r="U596"/>
    </row>
    <row r="597" spans="3:21" s="2" customFormat="1" ht="15">
      <c r="C597" s="51"/>
      <c r="D597" s="51"/>
      <c r="E597" s="51"/>
      <c r="F597"/>
      <c r="G597"/>
      <c r="H597" s="126"/>
      <c r="I597" s="47"/>
      <c r="J597" s="44"/>
      <c r="L597"/>
      <c r="M597"/>
      <c r="N597"/>
      <c r="O597"/>
      <c r="P597"/>
      <c r="Q597"/>
      <c r="R597"/>
      <c r="S597"/>
      <c r="T597"/>
      <c r="U597"/>
    </row>
    <row r="598" spans="3:21" s="2" customFormat="1" ht="15">
      <c r="C598" s="51"/>
      <c r="D598" s="51"/>
      <c r="E598" s="51"/>
      <c r="F598"/>
      <c r="G598"/>
      <c r="H598" s="126"/>
      <c r="I598" s="47"/>
      <c r="J598" s="44"/>
      <c r="L598"/>
      <c r="M598"/>
      <c r="N598"/>
      <c r="O598"/>
      <c r="P598"/>
      <c r="Q598"/>
      <c r="R598"/>
      <c r="S598"/>
      <c r="T598"/>
      <c r="U598"/>
    </row>
    <row r="599" spans="3:21" s="2" customFormat="1" ht="15">
      <c r="C599" s="51"/>
      <c r="D599" s="51"/>
      <c r="E599" s="51"/>
      <c r="F599"/>
      <c r="G599"/>
      <c r="H599" s="126"/>
      <c r="I599" s="47"/>
      <c r="J599" s="44"/>
      <c r="L599"/>
      <c r="M599"/>
      <c r="N599"/>
      <c r="O599"/>
      <c r="P599"/>
      <c r="Q599"/>
      <c r="R599"/>
      <c r="S599"/>
      <c r="T599"/>
      <c r="U599"/>
    </row>
    <row r="600" spans="3:21" s="2" customFormat="1" ht="15">
      <c r="C600" s="51"/>
      <c r="D600" s="51"/>
      <c r="E600" s="51"/>
      <c r="F600"/>
      <c r="G600"/>
      <c r="H600" s="126"/>
      <c r="I600" s="47"/>
      <c r="J600" s="44"/>
      <c r="L600"/>
      <c r="M600"/>
      <c r="N600"/>
      <c r="O600"/>
      <c r="P600"/>
      <c r="Q600"/>
      <c r="R600"/>
      <c r="S600"/>
      <c r="T600"/>
      <c r="U600"/>
    </row>
    <row r="601" spans="3:21" s="2" customFormat="1" ht="15">
      <c r="C601" s="51"/>
      <c r="D601" s="51"/>
      <c r="E601" s="51"/>
      <c r="F601"/>
      <c r="G601"/>
      <c r="H601" s="126"/>
      <c r="I601" s="47"/>
      <c r="J601" s="44"/>
      <c r="L601"/>
      <c r="M601"/>
      <c r="N601"/>
      <c r="O601"/>
      <c r="P601"/>
      <c r="Q601"/>
      <c r="R601"/>
      <c r="S601"/>
      <c r="T601"/>
      <c r="U601"/>
    </row>
    <row r="602" spans="3:21" s="2" customFormat="1" ht="15">
      <c r="C602" s="51"/>
      <c r="D602" s="51"/>
      <c r="E602" s="51"/>
      <c r="F602"/>
      <c r="G602"/>
      <c r="H602" s="126"/>
      <c r="I602" s="47"/>
      <c r="J602" s="44"/>
      <c r="L602"/>
      <c r="M602"/>
      <c r="N602"/>
      <c r="O602"/>
      <c r="P602"/>
      <c r="Q602"/>
      <c r="R602"/>
      <c r="S602"/>
      <c r="T602"/>
      <c r="U602"/>
    </row>
    <row r="603" spans="3:21" s="2" customFormat="1" ht="15">
      <c r="C603" s="51"/>
      <c r="D603" s="51"/>
      <c r="E603" s="51"/>
      <c r="F603"/>
      <c r="G603"/>
      <c r="H603" s="126"/>
      <c r="I603" s="47"/>
      <c r="J603" s="44"/>
      <c r="L603"/>
      <c r="M603"/>
      <c r="N603"/>
      <c r="O603"/>
      <c r="P603"/>
      <c r="Q603"/>
      <c r="R603"/>
      <c r="S603"/>
      <c r="T603"/>
      <c r="U603"/>
    </row>
    <row r="604" spans="3:21" s="2" customFormat="1" ht="15">
      <c r="C604" s="51"/>
      <c r="D604" s="51"/>
      <c r="E604" s="51"/>
      <c r="F604"/>
      <c r="G604"/>
      <c r="H604" s="126"/>
      <c r="I604" s="47"/>
      <c r="J604" s="44"/>
      <c r="L604"/>
      <c r="M604"/>
      <c r="N604"/>
      <c r="O604"/>
      <c r="P604"/>
      <c r="Q604"/>
      <c r="R604"/>
      <c r="S604"/>
      <c r="T604"/>
      <c r="U604"/>
    </row>
    <row r="605" spans="3:21" s="2" customFormat="1" ht="15">
      <c r="C605" s="51"/>
      <c r="D605" s="51"/>
      <c r="E605" s="51"/>
      <c r="F605"/>
      <c r="G605"/>
      <c r="H605" s="126"/>
      <c r="I605" s="47"/>
      <c r="J605" s="44"/>
      <c r="L605"/>
      <c r="M605"/>
      <c r="N605"/>
      <c r="O605"/>
      <c r="P605"/>
      <c r="Q605"/>
      <c r="R605"/>
      <c r="S605"/>
      <c r="T605"/>
      <c r="U605"/>
    </row>
    <row r="606" spans="3:21" s="2" customFormat="1" ht="15">
      <c r="C606" s="51"/>
      <c r="D606" s="51"/>
      <c r="E606" s="51"/>
      <c r="F606"/>
      <c r="G606"/>
      <c r="H606" s="126"/>
      <c r="I606" s="47"/>
      <c r="J606" s="44"/>
      <c r="L606"/>
      <c r="M606"/>
      <c r="N606"/>
      <c r="O606"/>
      <c r="P606"/>
      <c r="Q606"/>
      <c r="R606"/>
      <c r="S606"/>
      <c r="T606"/>
      <c r="U606"/>
    </row>
    <row r="607" spans="3:21" s="2" customFormat="1" ht="15">
      <c r="C607" s="51"/>
      <c r="D607" s="51"/>
      <c r="E607" s="51"/>
      <c r="F607"/>
      <c r="G607"/>
      <c r="H607" s="126"/>
      <c r="I607" s="47"/>
      <c r="J607" s="44"/>
      <c r="L607"/>
      <c r="M607"/>
      <c r="N607"/>
      <c r="O607"/>
      <c r="P607"/>
      <c r="Q607"/>
      <c r="R607"/>
      <c r="S607"/>
      <c r="T607"/>
      <c r="U607"/>
    </row>
    <row r="608" spans="3:21" s="2" customFormat="1" ht="15">
      <c r="C608" s="51"/>
      <c r="D608" s="51"/>
      <c r="E608" s="51"/>
      <c r="F608"/>
      <c r="G608"/>
      <c r="H608" s="126"/>
      <c r="I608" s="47"/>
      <c r="J608" s="44"/>
      <c r="L608"/>
      <c r="M608"/>
      <c r="N608"/>
      <c r="O608"/>
      <c r="P608"/>
      <c r="Q608"/>
      <c r="R608"/>
      <c r="S608"/>
      <c r="T608"/>
      <c r="U608"/>
    </row>
    <row r="609" spans="3:21" s="2" customFormat="1" ht="15">
      <c r="C609" s="51"/>
      <c r="D609" s="51"/>
      <c r="E609" s="51"/>
      <c r="F609"/>
      <c r="G609"/>
      <c r="H609" s="126"/>
      <c r="I609" s="47"/>
      <c r="J609" s="44"/>
      <c r="L609"/>
      <c r="M609"/>
      <c r="N609"/>
      <c r="O609"/>
      <c r="P609"/>
      <c r="Q609"/>
      <c r="R609"/>
      <c r="S609"/>
      <c r="T609"/>
      <c r="U609"/>
    </row>
    <row r="610" spans="3:21" s="2" customFormat="1" ht="15">
      <c r="C610" s="51"/>
      <c r="D610" s="51"/>
      <c r="E610" s="51"/>
      <c r="F610"/>
      <c r="G610"/>
      <c r="H610" s="126"/>
      <c r="I610" s="47"/>
      <c r="J610" s="44"/>
      <c r="L610"/>
      <c r="M610"/>
      <c r="N610"/>
      <c r="O610"/>
      <c r="P610"/>
      <c r="Q610"/>
      <c r="R610"/>
      <c r="S610"/>
      <c r="T610"/>
      <c r="U610"/>
    </row>
    <row r="611" spans="3:21" s="2" customFormat="1" ht="15">
      <c r="C611" s="51"/>
      <c r="D611" s="51"/>
      <c r="E611" s="51"/>
      <c r="F611"/>
      <c r="G611"/>
      <c r="H611" s="126"/>
      <c r="I611" s="47"/>
      <c r="J611" s="44"/>
      <c r="L611"/>
      <c r="M611"/>
      <c r="N611"/>
      <c r="O611"/>
      <c r="P611"/>
      <c r="Q611"/>
      <c r="R611"/>
      <c r="S611"/>
      <c r="T611"/>
      <c r="U611"/>
    </row>
    <row r="612" spans="3:21" s="2" customFormat="1" ht="15">
      <c r="C612" s="51"/>
      <c r="D612" s="51"/>
      <c r="E612" s="51"/>
      <c r="F612"/>
      <c r="G612"/>
      <c r="H612" s="126"/>
      <c r="I612" s="47"/>
      <c r="J612" s="44"/>
      <c r="L612"/>
      <c r="M612"/>
      <c r="N612"/>
      <c r="O612"/>
      <c r="P612"/>
      <c r="Q612"/>
      <c r="R612"/>
      <c r="S612"/>
      <c r="T612"/>
      <c r="U612"/>
    </row>
    <row r="613" spans="3:21" s="2" customFormat="1" ht="15">
      <c r="C613" s="51"/>
      <c r="D613" s="51"/>
      <c r="E613" s="51"/>
      <c r="F613"/>
      <c r="G613"/>
      <c r="H613" s="126"/>
      <c r="I613" s="47"/>
      <c r="J613" s="44"/>
      <c r="L613"/>
      <c r="M613"/>
      <c r="N613"/>
      <c r="O613"/>
      <c r="P613"/>
      <c r="Q613"/>
      <c r="R613"/>
      <c r="S613"/>
      <c r="T613"/>
      <c r="U613"/>
    </row>
    <row r="614" spans="3:21" s="2" customFormat="1" ht="15">
      <c r="C614" s="51"/>
      <c r="D614" s="51"/>
      <c r="E614" s="51"/>
      <c r="F614"/>
      <c r="G614"/>
      <c r="H614" s="126"/>
      <c r="I614" s="47"/>
      <c r="J614" s="44"/>
      <c r="L614"/>
      <c r="M614"/>
      <c r="N614"/>
      <c r="O614"/>
      <c r="P614"/>
      <c r="Q614"/>
      <c r="R614"/>
      <c r="S614"/>
      <c r="T614"/>
      <c r="U614"/>
    </row>
    <row r="615" spans="3:21" s="2" customFormat="1" ht="15">
      <c r="C615" s="51"/>
      <c r="D615" s="51"/>
      <c r="E615" s="51"/>
      <c r="F615"/>
      <c r="G615"/>
      <c r="H615" s="126"/>
      <c r="I615" s="47"/>
      <c r="J615" s="44"/>
      <c r="L615"/>
      <c r="M615"/>
      <c r="N615"/>
      <c r="O615"/>
      <c r="P615"/>
      <c r="Q615"/>
      <c r="R615"/>
      <c r="S615"/>
      <c r="T615"/>
      <c r="U615"/>
    </row>
    <row r="616" spans="3:21" s="2" customFormat="1" ht="15">
      <c r="C616" s="51"/>
      <c r="D616" s="51"/>
      <c r="E616" s="51"/>
      <c r="F616"/>
      <c r="G616"/>
      <c r="H616" s="126"/>
      <c r="I616" s="47"/>
      <c r="J616" s="44"/>
      <c r="L616"/>
      <c r="M616"/>
      <c r="N616"/>
      <c r="O616"/>
      <c r="P616"/>
      <c r="Q616"/>
      <c r="R616"/>
      <c r="S616"/>
      <c r="T616"/>
      <c r="U616"/>
    </row>
    <row r="617" spans="3:21" s="2" customFormat="1" ht="15">
      <c r="C617" s="51"/>
      <c r="D617" s="51"/>
      <c r="E617" s="51"/>
      <c r="F617"/>
      <c r="G617"/>
      <c r="H617" s="126"/>
      <c r="I617" s="47"/>
      <c r="J617" s="44"/>
      <c r="L617"/>
      <c r="M617"/>
      <c r="N617"/>
      <c r="O617"/>
      <c r="P617"/>
      <c r="Q617"/>
      <c r="R617"/>
      <c r="S617"/>
      <c r="T617"/>
      <c r="U617"/>
    </row>
    <row r="618" spans="3:21" s="2" customFormat="1" ht="15">
      <c r="C618" s="51"/>
      <c r="D618" s="51"/>
      <c r="E618" s="51"/>
      <c r="F618"/>
      <c r="G618"/>
      <c r="H618" s="126"/>
      <c r="I618" s="47"/>
      <c r="J618" s="44"/>
      <c r="L618"/>
      <c r="M618"/>
      <c r="N618"/>
      <c r="O618"/>
      <c r="P618"/>
      <c r="Q618"/>
      <c r="R618"/>
      <c r="S618"/>
      <c r="T618"/>
      <c r="U618"/>
    </row>
    <row r="619" spans="3:21" s="2" customFormat="1" ht="15">
      <c r="C619" s="51"/>
      <c r="D619" s="51"/>
      <c r="E619" s="51"/>
      <c r="F619"/>
      <c r="G619"/>
      <c r="H619" s="126"/>
      <c r="I619" s="47"/>
      <c r="J619" s="44"/>
      <c r="L619"/>
      <c r="M619"/>
      <c r="N619"/>
      <c r="O619"/>
      <c r="P619"/>
      <c r="Q619"/>
      <c r="R619"/>
      <c r="S619"/>
      <c r="T619"/>
      <c r="U619"/>
    </row>
    <row r="620" spans="3:21" s="2" customFormat="1" ht="15">
      <c r="C620" s="51"/>
      <c r="D620" s="51"/>
      <c r="E620" s="51"/>
      <c r="F620"/>
      <c r="G620"/>
      <c r="H620" s="126"/>
      <c r="I620" s="47"/>
      <c r="J620" s="44"/>
      <c r="L620"/>
      <c r="M620"/>
      <c r="N620"/>
      <c r="O620"/>
      <c r="P620"/>
      <c r="Q620"/>
      <c r="R620"/>
      <c r="S620"/>
      <c r="T620"/>
      <c r="U620"/>
    </row>
    <row r="621" spans="3:21" s="2" customFormat="1" ht="15">
      <c r="C621" s="51"/>
      <c r="D621" s="51"/>
      <c r="E621" s="51"/>
      <c r="F621"/>
      <c r="G621"/>
      <c r="H621" s="126"/>
      <c r="I621" s="47"/>
      <c r="J621" s="44"/>
      <c r="L621"/>
      <c r="M621"/>
      <c r="N621"/>
      <c r="O621"/>
      <c r="P621"/>
      <c r="Q621"/>
      <c r="R621"/>
      <c r="S621"/>
      <c r="T621"/>
      <c r="U621"/>
    </row>
    <row r="622" spans="3:21" s="2" customFormat="1" ht="15">
      <c r="C622" s="51"/>
      <c r="D622" s="51"/>
      <c r="E622" s="51"/>
      <c r="F622"/>
      <c r="G622"/>
      <c r="H622" s="126"/>
      <c r="I622" s="47"/>
      <c r="J622" s="44"/>
      <c r="L622"/>
      <c r="M622"/>
      <c r="N622"/>
      <c r="O622"/>
      <c r="P622"/>
      <c r="Q622"/>
      <c r="R622"/>
      <c r="S622"/>
      <c r="T622"/>
      <c r="U622"/>
    </row>
    <row r="623" spans="3:21" s="2" customFormat="1" ht="15">
      <c r="C623" s="51"/>
      <c r="D623" s="51"/>
      <c r="E623" s="51"/>
      <c r="F623"/>
      <c r="G623"/>
      <c r="H623" s="126"/>
      <c r="I623" s="47"/>
      <c r="J623" s="44"/>
      <c r="L623"/>
      <c r="M623"/>
      <c r="N623"/>
      <c r="O623"/>
      <c r="P623"/>
      <c r="Q623"/>
      <c r="R623"/>
      <c r="S623"/>
      <c r="T623"/>
      <c r="U623"/>
    </row>
    <row r="624" spans="3:21" s="2" customFormat="1" ht="15">
      <c r="C624" s="51"/>
      <c r="D624" s="51"/>
      <c r="E624" s="51"/>
      <c r="F624"/>
      <c r="G624"/>
      <c r="H624" s="126"/>
      <c r="I624" s="47"/>
      <c r="J624" s="44"/>
      <c r="L624"/>
      <c r="M624"/>
      <c r="N624"/>
      <c r="O624"/>
      <c r="P624"/>
      <c r="Q624"/>
      <c r="R624"/>
      <c r="S624"/>
      <c r="T624"/>
      <c r="U624"/>
    </row>
    <row r="625" spans="3:21" s="2" customFormat="1" ht="15">
      <c r="C625" s="51"/>
      <c r="D625" s="51"/>
      <c r="E625" s="51"/>
      <c r="F625"/>
      <c r="G625"/>
      <c r="H625" s="126"/>
      <c r="I625" s="47"/>
      <c r="J625" s="44"/>
      <c r="L625"/>
      <c r="M625"/>
      <c r="N625"/>
      <c r="O625"/>
      <c r="P625"/>
      <c r="Q625"/>
      <c r="R625"/>
      <c r="S625"/>
      <c r="T625"/>
      <c r="U625"/>
    </row>
    <row r="626" spans="3:21" s="2" customFormat="1" ht="15">
      <c r="C626" s="51"/>
      <c r="D626" s="51"/>
      <c r="E626" s="51"/>
      <c r="F626"/>
      <c r="G626"/>
      <c r="H626" s="126"/>
      <c r="I626" s="47"/>
      <c r="J626" s="44"/>
      <c r="L626"/>
      <c r="M626"/>
      <c r="N626"/>
      <c r="O626"/>
      <c r="P626"/>
      <c r="Q626"/>
      <c r="R626"/>
      <c r="S626"/>
      <c r="T626"/>
      <c r="U626"/>
    </row>
    <row r="627" spans="3:21" s="2" customFormat="1" ht="15">
      <c r="C627" s="51"/>
      <c r="D627" s="51"/>
      <c r="E627" s="51"/>
      <c r="F627"/>
      <c r="G627"/>
      <c r="H627" s="126"/>
      <c r="I627" s="47"/>
      <c r="J627" s="44"/>
      <c r="L627"/>
      <c r="M627"/>
      <c r="N627"/>
      <c r="O627"/>
      <c r="P627"/>
      <c r="Q627"/>
      <c r="R627"/>
      <c r="S627"/>
      <c r="T627"/>
      <c r="U627"/>
    </row>
    <row r="628" spans="3:21" s="2" customFormat="1" ht="15">
      <c r="C628" s="51"/>
      <c r="D628" s="51"/>
      <c r="E628" s="51"/>
      <c r="F628"/>
      <c r="G628"/>
      <c r="H628" s="126"/>
      <c r="I628" s="47"/>
      <c r="J628" s="44"/>
      <c r="L628"/>
      <c r="M628"/>
      <c r="N628"/>
      <c r="O628"/>
      <c r="P628"/>
      <c r="Q628"/>
      <c r="R628"/>
      <c r="S628"/>
      <c r="T628"/>
      <c r="U628"/>
    </row>
    <row r="629" spans="3:21" s="2" customFormat="1" ht="15">
      <c r="C629" s="51"/>
      <c r="D629" s="51"/>
      <c r="E629" s="51"/>
      <c r="F629"/>
      <c r="G629"/>
      <c r="H629" s="126"/>
      <c r="I629" s="47"/>
      <c r="J629" s="44"/>
      <c r="L629"/>
      <c r="M629"/>
      <c r="N629"/>
      <c r="O629"/>
      <c r="P629"/>
      <c r="Q629"/>
      <c r="R629"/>
      <c r="S629"/>
      <c r="T629"/>
      <c r="U629"/>
    </row>
    <row r="630" spans="3:21" s="2" customFormat="1" ht="15">
      <c r="C630" s="51"/>
      <c r="D630" s="51"/>
      <c r="E630" s="51"/>
      <c r="F630"/>
      <c r="G630"/>
      <c r="H630" s="126"/>
      <c r="I630" s="47"/>
      <c r="J630" s="44"/>
      <c r="L630"/>
      <c r="M630"/>
      <c r="N630"/>
      <c r="O630"/>
      <c r="P630"/>
      <c r="Q630"/>
      <c r="R630"/>
      <c r="S630"/>
      <c r="T630"/>
      <c r="U630"/>
    </row>
    <row r="631" spans="3:21" s="2" customFormat="1" ht="15">
      <c r="C631" s="51"/>
      <c r="D631" s="51"/>
      <c r="E631" s="51"/>
      <c r="F631"/>
      <c r="G631"/>
      <c r="H631" s="126"/>
      <c r="I631" s="47"/>
      <c r="J631" s="44"/>
      <c r="L631"/>
      <c r="M631"/>
      <c r="N631"/>
      <c r="O631"/>
      <c r="P631"/>
      <c r="Q631"/>
      <c r="R631"/>
      <c r="S631"/>
      <c r="T631"/>
      <c r="U631"/>
    </row>
    <row r="632" spans="3:21" s="2" customFormat="1" ht="15">
      <c r="C632" s="51"/>
      <c r="D632" s="51"/>
      <c r="E632" s="51"/>
      <c r="F632"/>
      <c r="G632"/>
      <c r="H632" s="126"/>
      <c r="I632" s="47"/>
      <c r="J632" s="44"/>
      <c r="L632"/>
      <c r="M632"/>
      <c r="N632"/>
      <c r="O632"/>
      <c r="P632"/>
      <c r="Q632"/>
      <c r="R632"/>
      <c r="S632"/>
      <c r="T632"/>
      <c r="U632"/>
    </row>
    <row r="633" spans="3:21" s="2" customFormat="1" ht="15">
      <c r="C633" s="51"/>
      <c r="D633" s="51"/>
      <c r="E633" s="51"/>
      <c r="F633"/>
      <c r="G633"/>
      <c r="H633" s="126"/>
      <c r="I633" s="47"/>
      <c r="J633" s="44"/>
      <c r="L633"/>
      <c r="M633"/>
      <c r="N633"/>
      <c r="O633"/>
      <c r="P633"/>
      <c r="Q633"/>
      <c r="R633"/>
      <c r="S633"/>
      <c r="T633"/>
      <c r="U633"/>
    </row>
    <row r="634" spans="3:21" s="2" customFormat="1" ht="15">
      <c r="C634" s="51"/>
      <c r="D634" s="51"/>
      <c r="E634" s="51"/>
      <c r="F634"/>
      <c r="G634"/>
      <c r="H634" s="126"/>
      <c r="I634" s="47"/>
      <c r="J634" s="44"/>
      <c r="L634"/>
      <c r="M634"/>
      <c r="N634"/>
      <c r="O634"/>
      <c r="P634"/>
      <c r="Q634"/>
      <c r="R634"/>
      <c r="S634"/>
      <c r="T634"/>
      <c r="U634"/>
    </row>
    <row r="635" spans="3:21" s="2" customFormat="1" ht="15">
      <c r="C635" s="51"/>
      <c r="D635" s="51"/>
      <c r="E635" s="51"/>
      <c r="F635"/>
      <c r="G635"/>
      <c r="H635" s="126"/>
      <c r="I635" s="47"/>
      <c r="J635" s="44"/>
      <c r="L635"/>
      <c r="M635"/>
      <c r="N635"/>
      <c r="O635"/>
      <c r="P635"/>
      <c r="Q635"/>
      <c r="R635"/>
      <c r="S635"/>
      <c r="T635"/>
      <c r="U635"/>
    </row>
    <row r="636" spans="3:21" s="2" customFormat="1" ht="15">
      <c r="C636" s="51"/>
      <c r="D636" s="51"/>
      <c r="E636" s="51"/>
      <c r="F636"/>
      <c r="G636"/>
      <c r="H636" s="126"/>
      <c r="I636" s="47"/>
      <c r="J636" s="44"/>
      <c r="L636"/>
      <c r="M636"/>
      <c r="N636"/>
      <c r="O636"/>
      <c r="P636"/>
      <c r="Q636"/>
      <c r="R636"/>
      <c r="S636"/>
      <c r="T636"/>
      <c r="U636"/>
    </row>
    <row r="637" spans="3:21" s="2" customFormat="1" ht="15">
      <c r="C637" s="51"/>
      <c r="D637" s="51"/>
      <c r="E637" s="51"/>
      <c r="F637"/>
      <c r="G637"/>
      <c r="H637" s="126"/>
      <c r="I637" s="47"/>
      <c r="J637" s="44"/>
      <c r="L637"/>
      <c r="M637"/>
      <c r="N637"/>
      <c r="O637"/>
      <c r="P637"/>
      <c r="Q637"/>
      <c r="R637"/>
      <c r="S637"/>
      <c r="T637"/>
      <c r="U637"/>
    </row>
    <row r="638" spans="3:21" s="2" customFormat="1" ht="15">
      <c r="C638" s="51"/>
      <c r="D638" s="51"/>
      <c r="E638" s="51"/>
      <c r="F638"/>
      <c r="G638"/>
      <c r="H638" s="126"/>
      <c r="I638" s="47"/>
      <c r="J638" s="44"/>
      <c r="L638"/>
      <c r="M638"/>
      <c r="N638"/>
      <c r="O638"/>
      <c r="P638"/>
      <c r="Q638"/>
      <c r="R638"/>
      <c r="S638"/>
      <c r="T638"/>
      <c r="U638"/>
    </row>
    <row r="639" spans="3:21" s="2" customFormat="1" ht="15">
      <c r="C639" s="51"/>
      <c r="D639" s="51"/>
      <c r="E639" s="51"/>
      <c r="F639"/>
      <c r="G639"/>
      <c r="H639" s="126"/>
      <c r="I639" s="47"/>
      <c r="J639" s="44"/>
      <c r="L639"/>
      <c r="M639"/>
      <c r="N639"/>
      <c r="O639"/>
      <c r="P639"/>
      <c r="Q639"/>
      <c r="R639"/>
      <c r="S639"/>
      <c r="T639"/>
      <c r="U639"/>
    </row>
    <row r="640" spans="3:21" s="2" customFormat="1" ht="15">
      <c r="C640" s="51"/>
      <c r="D640" s="51"/>
      <c r="E640" s="51"/>
      <c r="F640"/>
      <c r="G640"/>
      <c r="H640" s="126"/>
      <c r="I640" s="47"/>
      <c r="J640" s="44"/>
      <c r="L640"/>
      <c r="M640"/>
      <c r="N640"/>
      <c r="O640"/>
      <c r="P640"/>
      <c r="Q640"/>
      <c r="R640"/>
      <c r="S640"/>
      <c r="T640"/>
      <c r="U640"/>
    </row>
    <row r="641" spans="3:21" s="2" customFormat="1" ht="15">
      <c r="C641" s="51"/>
      <c r="D641" s="51"/>
      <c r="E641" s="51"/>
      <c r="F641"/>
      <c r="G641"/>
      <c r="H641" s="126"/>
      <c r="I641" s="47"/>
      <c r="J641" s="44"/>
      <c r="L641"/>
      <c r="M641"/>
      <c r="N641"/>
      <c r="O641"/>
      <c r="P641"/>
      <c r="Q641"/>
      <c r="R641"/>
      <c r="S641"/>
      <c r="T641"/>
      <c r="U641"/>
    </row>
  </sheetData>
  <sheetProtection/>
  <mergeCells count="10">
    <mergeCell ref="L1:Q1"/>
    <mergeCell ref="G2:G3"/>
    <mergeCell ref="H2:H3"/>
    <mergeCell ref="C1:K1"/>
    <mergeCell ref="C2:C3"/>
    <mergeCell ref="D2:D3"/>
    <mergeCell ref="E2:E3"/>
    <mergeCell ref="I2:I3"/>
    <mergeCell ref="J2:J3"/>
    <mergeCell ref="K2:K3"/>
  </mergeCells>
  <printOptions/>
  <pageMargins left="0.984251968503937" right="0.3937007874015748" top="0.984251968503937" bottom="0.5905511811023623" header="0" footer="0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buh2</cp:lastModifiedBy>
  <cp:lastPrinted>2019-10-29T11:14:43Z</cp:lastPrinted>
  <dcterms:created xsi:type="dcterms:W3CDTF">2007-12-16T16:34:54Z</dcterms:created>
  <dcterms:modified xsi:type="dcterms:W3CDTF">2019-10-31T09:22:18Z</dcterms:modified>
  <cp:category/>
  <cp:version/>
  <cp:contentType/>
  <cp:contentStatus/>
</cp:coreProperties>
</file>