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601"/>
  </bookViews>
  <sheets>
    <sheet name="Отчет за девять мес." sheetId="6" r:id="rId1"/>
    <sheet name="Лист1" sheetId="5" r:id="rId2"/>
  </sheets>
  <definedNames>
    <definedName name="_xlnm._FilterDatabase" localSheetId="0" hidden="1">'Отчет за девять мес.'!$A$6:$L$148</definedName>
    <definedName name="_xlnm.Print_Titles" localSheetId="0">'Отчет за девять мес.'!$5:$6</definedName>
    <definedName name="_xlnm.Print_Area" localSheetId="0">'Отчет за девять мес.'!$A$1:$N$148</definedName>
  </definedNames>
  <calcPr calcId="162913" fullCalcOnLoad="1"/>
</workbook>
</file>

<file path=xl/calcChain.xml><?xml version="1.0" encoding="utf-8"?>
<calcChain xmlns="http://schemas.openxmlformats.org/spreadsheetml/2006/main">
  <c r="N45" i="6" l="1"/>
  <c r="N109" i="6"/>
  <c r="N108" i="6"/>
  <c r="N98" i="6"/>
  <c r="N97" i="6" s="1"/>
  <c r="N79" i="6"/>
  <c r="N78" i="6" s="1"/>
  <c r="N77" i="6" s="1"/>
  <c r="N76" i="6" s="1"/>
  <c r="M18" i="6"/>
  <c r="M39" i="6"/>
  <c r="M49" i="6"/>
  <c r="M48" i="6" s="1"/>
  <c r="N55" i="6"/>
  <c r="N54" i="6" s="1"/>
  <c r="N53" i="6" s="1"/>
  <c r="M45" i="6"/>
  <c r="L45" i="6"/>
  <c r="N11" i="6"/>
  <c r="N15" i="6"/>
  <c r="N13" i="6" s="1"/>
  <c r="N22" i="6"/>
  <c r="N21" i="6" s="1"/>
  <c r="N14" i="6" s="1"/>
  <c r="N19" i="6"/>
  <c r="N24" i="6"/>
  <c r="N26" i="6"/>
  <c r="N28" i="6"/>
  <c r="N35" i="6"/>
  <c r="N39" i="6"/>
  <c r="N38" i="6" s="1"/>
  <c r="N41" i="6"/>
  <c r="N49" i="6"/>
  <c r="N48" i="6"/>
  <c r="N92" i="6"/>
  <c r="N120" i="6"/>
  <c r="N119" i="6" s="1"/>
  <c r="N125" i="6"/>
  <c r="N124" i="6"/>
  <c r="N123" i="6"/>
  <c r="N122" i="6" s="1"/>
  <c r="N128" i="6"/>
  <c r="N127" i="6"/>
  <c r="N132" i="6"/>
  <c r="N131" i="6" s="1"/>
  <c r="N135" i="6"/>
  <c r="N145" i="6"/>
  <c r="N144" i="6" s="1"/>
  <c r="N143" i="6" s="1"/>
  <c r="M55" i="6"/>
  <c r="M54" i="6" s="1"/>
  <c r="M53" i="6" s="1"/>
  <c r="L43" i="6"/>
  <c r="N43" i="6"/>
  <c r="M43" i="6"/>
  <c r="M38" i="6" s="1"/>
  <c r="M34" i="6" s="1"/>
  <c r="N63" i="6"/>
  <c r="N62" i="6" s="1"/>
  <c r="N61" i="6" s="1"/>
  <c r="M63" i="6"/>
  <c r="M62" i="6" s="1"/>
  <c r="M61" i="6" s="1"/>
  <c r="L63" i="6"/>
  <c r="L62" i="6" s="1"/>
  <c r="L61" i="6" s="1"/>
  <c r="N66" i="6"/>
  <c r="N65" i="6" s="1"/>
  <c r="M66" i="6"/>
  <c r="M65" i="6"/>
  <c r="L66" i="6"/>
  <c r="L65" i="6" s="1"/>
  <c r="M10" i="6"/>
  <c r="M9" i="6"/>
  <c r="M7" i="6" s="1"/>
  <c r="M16" i="6"/>
  <c r="M19" i="6"/>
  <c r="M22" i="6"/>
  <c r="M24" i="6"/>
  <c r="M29" i="6"/>
  <c r="M83" i="6"/>
  <c r="M82" i="6" s="1"/>
  <c r="M81" i="6" s="1"/>
  <c r="M36" i="6"/>
  <c r="M51" i="6"/>
  <c r="M59" i="6"/>
  <c r="M58" i="6" s="1"/>
  <c r="M57" i="6" s="1"/>
  <c r="M69" i="6"/>
  <c r="M73" i="6"/>
  <c r="M72" i="6"/>
  <c r="M71" i="6" s="1"/>
  <c r="M79" i="6"/>
  <c r="M78" i="6"/>
  <c r="M77" i="6" s="1"/>
  <c r="M76" i="6" s="1"/>
  <c r="M87" i="6"/>
  <c r="M92" i="6"/>
  <c r="M91" i="6"/>
  <c r="M90" i="6" s="1"/>
  <c r="M89" i="6" s="1"/>
  <c r="M94" i="6"/>
  <c r="M98" i="6"/>
  <c r="M97" i="6"/>
  <c r="M103" i="6"/>
  <c r="M106" i="6"/>
  <c r="M105" i="6" s="1"/>
  <c r="M109" i="6"/>
  <c r="M108" i="6"/>
  <c r="M112" i="6"/>
  <c r="M111" i="6"/>
  <c r="M117" i="6"/>
  <c r="M116" i="6"/>
  <c r="M115" i="6" s="1"/>
  <c r="M114" i="6" s="1"/>
  <c r="M120" i="6"/>
  <c r="M119" i="6" s="1"/>
  <c r="M125" i="6"/>
  <c r="M124" i="6"/>
  <c r="M123" i="6" s="1"/>
  <c r="M122" i="6" s="1"/>
  <c r="M129" i="6"/>
  <c r="M132" i="6"/>
  <c r="M136" i="6"/>
  <c r="M141" i="6"/>
  <c r="M140" i="6" s="1"/>
  <c r="M139" i="6" s="1"/>
  <c r="M138" i="6" s="1"/>
  <c r="M146" i="6"/>
  <c r="J148" i="6"/>
  <c r="I148" i="6"/>
  <c r="H148" i="6"/>
  <c r="L146" i="6"/>
  <c r="L145" i="6"/>
  <c r="L144" i="6" s="1"/>
  <c r="L143" i="6" s="1"/>
  <c r="J144" i="6"/>
  <c r="J115" i="6"/>
  <c r="I144" i="6"/>
  <c r="I143" i="6" s="1"/>
  <c r="H144" i="6"/>
  <c r="H115" i="6" s="1"/>
  <c r="N141" i="6"/>
  <c r="N140" i="6"/>
  <c r="N139" i="6" s="1"/>
  <c r="N138" i="6" s="1"/>
  <c r="L141" i="6"/>
  <c r="L140" i="6" s="1"/>
  <c r="L139" i="6" s="1"/>
  <c r="L138" i="6" s="1"/>
  <c r="L136" i="6"/>
  <c r="L135" i="6"/>
  <c r="N133" i="6"/>
  <c r="L133" i="6"/>
  <c r="L132" i="6"/>
  <c r="L131" i="6" s="1"/>
  <c r="J131" i="6"/>
  <c r="I131" i="6"/>
  <c r="H131" i="6"/>
  <c r="N129" i="6"/>
  <c r="L129" i="6"/>
  <c r="L128" i="6"/>
  <c r="L127" i="6" s="1"/>
  <c r="L125" i="6"/>
  <c r="L124" i="6"/>
  <c r="L123" i="6" s="1"/>
  <c r="L122" i="6" s="1"/>
  <c r="J121" i="6"/>
  <c r="I121" i="6"/>
  <c r="H121" i="6"/>
  <c r="L120" i="6"/>
  <c r="L119" i="6" s="1"/>
  <c r="J120" i="6"/>
  <c r="I120" i="6"/>
  <c r="H120" i="6"/>
  <c r="J119" i="6"/>
  <c r="I119" i="6"/>
  <c r="H119" i="6"/>
  <c r="J118" i="6"/>
  <c r="I118" i="6"/>
  <c r="H118" i="6"/>
  <c r="N117" i="6"/>
  <c r="N116" i="6"/>
  <c r="N115" i="6" s="1"/>
  <c r="N114" i="6" s="1"/>
  <c r="L117" i="6"/>
  <c r="L116" i="6" s="1"/>
  <c r="N112" i="6"/>
  <c r="N111" i="6"/>
  <c r="L112" i="6"/>
  <c r="L111" i="6"/>
  <c r="L109" i="6"/>
  <c r="L108" i="6" s="1"/>
  <c r="L101" i="6" s="1"/>
  <c r="L96" i="6" s="1"/>
  <c r="N106" i="6"/>
  <c r="N105" i="6" s="1"/>
  <c r="L106" i="6"/>
  <c r="L105" i="6"/>
  <c r="N103" i="6"/>
  <c r="L103" i="6"/>
  <c r="N102" i="6"/>
  <c r="N101" i="6" s="1"/>
  <c r="L102" i="6"/>
  <c r="N99" i="6"/>
  <c r="L99" i="6"/>
  <c r="L98" i="6"/>
  <c r="L97" i="6"/>
  <c r="J96" i="6"/>
  <c r="I96" i="6"/>
  <c r="H96" i="6"/>
  <c r="N94" i="6"/>
  <c r="N91" i="6" s="1"/>
  <c r="N90" i="6" s="1"/>
  <c r="N89" i="6" s="1"/>
  <c r="L94" i="6"/>
  <c r="L92" i="6"/>
  <c r="L91" i="6" s="1"/>
  <c r="L90" i="6" s="1"/>
  <c r="L89" i="6" s="1"/>
  <c r="J91" i="6"/>
  <c r="I91" i="6"/>
  <c r="I90" i="6" s="1"/>
  <c r="I89" i="6" s="1"/>
  <c r="H91" i="6"/>
  <c r="H90" i="6" s="1"/>
  <c r="J90" i="6"/>
  <c r="J89" i="6" s="1"/>
  <c r="N87" i="6"/>
  <c r="L87" i="6"/>
  <c r="N86" i="6"/>
  <c r="N85" i="6"/>
  <c r="L86" i="6"/>
  <c r="L85" i="6" s="1"/>
  <c r="N83" i="6"/>
  <c r="N82" i="6" s="1"/>
  <c r="N81" i="6" s="1"/>
  <c r="L83" i="6"/>
  <c r="L82" i="6"/>
  <c r="L81" i="6"/>
  <c r="L79" i="6"/>
  <c r="L78" i="6" s="1"/>
  <c r="L77" i="6" s="1"/>
  <c r="L76" i="6" s="1"/>
  <c r="J75" i="6"/>
  <c r="J73" i="6"/>
  <c r="J72" i="6" s="1"/>
  <c r="J71" i="6" s="1"/>
  <c r="I75" i="6"/>
  <c r="I73" i="6" s="1"/>
  <c r="I72" i="6" s="1"/>
  <c r="I71" i="6" s="1"/>
  <c r="H75" i="6"/>
  <c r="H73" i="6"/>
  <c r="H72" i="6" s="1"/>
  <c r="H71" i="6" s="1"/>
  <c r="N74" i="6"/>
  <c r="L74" i="6"/>
  <c r="J74" i="6"/>
  <c r="I74" i="6"/>
  <c r="H74" i="6"/>
  <c r="N73" i="6"/>
  <c r="N72" i="6" s="1"/>
  <c r="N71" i="6" s="1"/>
  <c r="L73" i="6"/>
  <c r="L72" i="6"/>
  <c r="L71" i="6"/>
  <c r="N69" i="6"/>
  <c r="L69" i="6"/>
  <c r="N68" i="6"/>
  <c r="L68" i="6"/>
  <c r="J61" i="6"/>
  <c r="I61" i="6"/>
  <c r="H61" i="6"/>
  <c r="N59" i="6"/>
  <c r="N58" i="6" s="1"/>
  <c r="N57" i="6" s="1"/>
  <c r="L59" i="6"/>
  <c r="L58" i="6"/>
  <c r="L57" i="6"/>
  <c r="L55" i="6"/>
  <c r="L54" i="6"/>
  <c r="L53" i="6" s="1"/>
  <c r="N51" i="6"/>
  <c r="L51" i="6"/>
  <c r="L48" i="6" s="1"/>
  <c r="L49" i="6"/>
  <c r="L41" i="6"/>
  <c r="L39" i="6"/>
  <c r="L38" i="6" s="1"/>
  <c r="L36" i="6"/>
  <c r="L35" i="6"/>
  <c r="L29" i="6"/>
  <c r="L28" i="6"/>
  <c r="M26" i="6"/>
  <c r="L26" i="6"/>
  <c r="L24" i="6"/>
  <c r="L22" i="6"/>
  <c r="L21" i="6" s="1"/>
  <c r="L13" i="6" s="1"/>
  <c r="L19" i="6"/>
  <c r="L18" i="6"/>
  <c r="N16" i="6"/>
  <c r="L16" i="6"/>
  <c r="L15" i="6"/>
  <c r="L14" i="6" s="1"/>
  <c r="L11" i="6"/>
  <c r="L10" i="6"/>
  <c r="L9" i="6" s="1"/>
  <c r="M41" i="6"/>
  <c r="M145" i="6"/>
  <c r="M144" i="6" s="1"/>
  <c r="M143" i="6" s="1"/>
  <c r="H143" i="6"/>
  <c r="M86" i="6"/>
  <c r="M85" i="6"/>
  <c r="M15" i="6"/>
  <c r="M35" i="6"/>
  <c r="M33" i="6" s="1"/>
  <c r="M68" i="6"/>
  <c r="M135" i="6"/>
  <c r="M131" i="6"/>
  <c r="M28" i="6"/>
  <c r="M128" i="6"/>
  <c r="M127" i="6"/>
  <c r="J143" i="6"/>
  <c r="M74" i="6"/>
  <c r="M11" i="6"/>
  <c r="M99" i="6"/>
  <c r="M133" i="6"/>
  <c r="I115" i="6"/>
  <c r="M102" i="6"/>
  <c r="N29" i="6"/>
  <c r="N146" i="6"/>
  <c r="N136" i="6"/>
  <c r="N36" i="6"/>
  <c r="M21" i="6"/>
  <c r="M14" i="6" s="1"/>
  <c r="N18" i="6"/>
  <c r="N10" i="6"/>
  <c r="N9" i="6" s="1"/>
  <c r="M13" i="6"/>
  <c r="L34" i="6" l="1"/>
  <c r="L33" i="6"/>
  <c r="L8" i="6"/>
  <c r="L7" i="6"/>
  <c r="N34" i="6"/>
  <c r="N33" i="6"/>
  <c r="N96" i="6"/>
  <c r="M32" i="6"/>
  <c r="L115" i="6"/>
  <c r="L114" i="6" s="1"/>
  <c r="M101" i="6"/>
  <c r="M96" i="6" s="1"/>
  <c r="M31" i="6" s="1"/>
  <c r="M148" i="6" s="1"/>
  <c r="N8" i="6"/>
  <c r="N7" i="6"/>
  <c r="M8" i="6"/>
  <c r="N32" i="6" l="1"/>
  <c r="N31" i="6"/>
  <c r="N148" i="6" s="1"/>
  <c r="L31" i="6"/>
  <c r="L148" i="6" s="1"/>
  <c r="L32" i="6"/>
</calcChain>
</file>

<file path=xl/sharedStrings.xml><?xml version="1.0" encoding="utf-8"?>
<sst xmlns="http://schemas.openxmlformats.org/spreadsheetml/2006/main" count="484" uniqueCount="167">
  <si>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</si>
  <si>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</si>
  <si>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</si>
  <si>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</si>
  <si>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</si>
  <si>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</si>
  <si>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</si>
  <si>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</si>
  <si>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</si>
  <si>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</si>
  <si>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</si>
  <si>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</si>
  <si>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</si>
  <si>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</si>
  <si>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</si>
  <si>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</si>
  <si>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</si>
  <si>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</si>
  <si>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</si>
  <si>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</si>
  <si>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</si>
  <si>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</si>
  <si>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</si>
  <si>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</si>
  <si>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</si>
  <si>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</si>
  <si>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</si>
  <si>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</si>
  <si>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</si>
  <si>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</si>
  <si>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</si>
  <si>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</si>
  <si>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</si>
  <si>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</si>
  <si>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</si>
  <si>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</si>
  <si>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</si>
  <si>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9 373,9</t>
  </si>
  <si>
    <t>909,4</t>
  </si>
  <si>
    <t xml:space="preserve">Депутат, осуществляющий свою деятельность на постоянной основе (заместитель главы муниципального образования) 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</si>
  <si>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</si>
  <si>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</si>
  <si>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</si>
  <si>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</si>
  <si>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</si>
  <si>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</si>
  <si>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</si>
  <si>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</si>
  <si>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</si>
  <si>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</si>
  <si>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</si>
  <si>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</si>
  <si>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</si>
  <si>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</si>
  <si>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</si>
  <si>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</si>
  <si>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</si>
  <si>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</si>
  <si>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</si>
  <si>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</si>
  <si>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</si>
  <si>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</si>
  <si>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</si>
  <si>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</si>
  <si>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</si>
  <si>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</si>
  <si>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</si>
  <si>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</si>
  <si>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</si>
  <si>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</si>
  <si>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</si>
  <si>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</si>
  <si>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</si>
  <si>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</si>
  <si>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</si>
  <si>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</si>
  <si>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</si>
  <si>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</si>
  <si>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</si>
  <si>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</si>
  <si>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</si>
  <si>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0020000021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</si>
  <si>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</si>
  <si>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</si>
  <si>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</si>
  <si>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</si>
  <si>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</si>
  <si>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</si>
  <si>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</si>
  <si>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</si>
  <si>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</si>
  <si>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</si>
  <si>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</si>
  <si>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</si>
  <si>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</si>
  <si>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</si>
  <si>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</si>
  <si>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</si>
  <si>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</si>
  <si>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</si>
  <si>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</si>
  <si>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</si>
  <si>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</si>
  <si>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</si>
  <si>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00200G0850</t>
  </si>
  <si>
    <t>09200G0100</t>
  </si>
  <si>
    <t>51100G0860</t>
  </si>
  <si>
    <t>51100G0870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</si>
  <si>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</si>
  <si>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</si>
  <si>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</si>
  <si>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</si>
  <si>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</si>
  <si>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</si>
  <si>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</si>
  <si>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t>8000000190</t>
  </si>
  <si>
    <t>Социальное обеспечение населения</t>
  </si>
  <si>
    <t>1003</t>
  </si>
  <si>
    <t>8100000470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</si>
  <si>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</si>
  <si>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</si>
  <si>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7200000500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</si>
  <si>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</si>
  <si>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r>
      <t xml:space="preserve"> </t>
    </r>
    <r>
      <rPr>
        <sz val="12"/>
        <rFont val="Times New Roman"/>
        <family val="1"/>
        <charset val="204"/>
      </rPr>
      <t xml:space="preserve">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  </r>
  </si>
  <si>
    <t>0409</t>
  </si>
  <si>
    <t>Дорожное хозяйство (дорожные фонды)</t>
  </si>
  <si>
    <t>Местная администрация МО Невская застава</t>
  </si>
  <si>
    <t xml:space="preserve">Муниципальный совет МО Невская застава </t>
  </si>
  <si>
    <t>Резервный фонд Местной администрации  МО Невская застава</t>
  </si>
  <si>
    <t>Сумма (тыс.руб.)</t>
  </si>
  <si>
    <t>1100</t>
  </si>
  <si>
    <t>1102</t>
  </si>
  <si>
    <t>Массовый спорт</t>
  </si>
  <si>
    <t>7900000240</t>
  </si>
  <si>
    <t>ФИЗИЧЕСКАЯ КУЛЬТУРА И СПОРТ</t>
  </si>
  <si>
    <t>Расходы на исполнение государственного полномочия  по составлению протоколов об административных правонарушениях за счёт субвенции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</si>
  <si>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</si>
  <si>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счёт субвенции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</si>
  <si>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субвенции из бюджета Санкт-Петербурга</t>
  </si>
  <si>
    <t>Муниципальная программа  «Содействие в установленном порядке исполнительным органам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или о возникновении чрезвычайной ситуации и 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действий» на 2024-2026 годы</t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</si>
  <si>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2024-2026 годы: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</si>
  <si>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r>
      <t xml:space="preserve">Муниципальная программа "Содействие развитию малого бизнеса на территории внутригородского муниципального образования города федерального значения  Санкт-Петербурга муниципальный округ Невская застава" на 2024-2026 годы: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</si>
  <si>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r>
      <t xml:space="preserve">Муниципальная программа "Благоустройство территории и охрана окружающей среды" на 2024-2026 годы: </t>
    </r>
    <r>
      <rPr>
        <sz val="14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 в соответствии с законом Санкт-Петербурга
</t>
    </r>
  </si>
  <si>
    <t xml:space="preserve"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2024-2026 годы: расходы по участию в реализации мер по  профилактике  дорожно-транспортного травматизма на территории муниципального образования
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</si>
  <si>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2024-2026 годы  </t>
  </si>
  <si>
    <t>Муниципальная программа  "Военно-патриотическое воспитание граждан" на 2024-2026 годы: расходы по проведению работ по военно-патриотическому воспитанию граждан</t>
  </si>
  <si>
    <t xml:space="preserve">Муниципальная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2024-2026 годы </t>
  </si>
  <si>
    <t xml:space="preserve">Муниципальная программа "Организация и проведение досуговых мероприятий  для жителей МО Невская застава " на 2024-2026 годы: расходы по организации и проведению досуговых мероприятий для жителей муниципального образования </t>
  </si>
  <si>
    <t>Муниципальная программа "Развитие на территории муниципального образования физической культуры и массового спорта, организация и проведение официальных физкультурных мероприятий,физкультурно -оздоровительных мероприятий и спортивных мероприятий муниципального образования МО Невская застава" на 2024-2026 годы : расходы по обеспечению условий для развития на территории муниципального образования физической культуры и массового спорта, организации и проведению официальных физкультурных мероприятий, физкультурно-оздоровительных мероприятий и спортивных мероприятий муниципального образования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</si>
  <si>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</si>
  <si>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2024-2026 годы: расходы по размещению, содержанию и ремонту искусственных неровностей на внутриквартальных проездах</t>
  </si>
  <si>
    <t>Муниципальная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2024-2026годы: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</si>
  <si>
    <t>Расходы по организационному и материально - техническому обеспечению подготовки и проведения муниципальных выборов</t>
  </si>
  <si>
    <t>0107</t>
  </si>
  <si>
    <t>0200000051</t>
  </si>
  <si>
    <t>Специальные расходы</t>
  </si>
  <si>
    <t>880</t>
  </si>
  <si>
    <t>Обеспечение проведения выборов и референдумов</t>
  </si>
  <si>
    <t>Утверждено по бюджету на 2024 год</t>
  </si>
  <si>
    <t>Формирование архивных фондов органов местного самоуправления, муниципальных предприятий и учреждений</t>
  </si>
  <si>
    <t>0900000071</t>
  </si>
  <si>
    <t>830</t>
  </si>
  <si>
    <t>Исполнение судебных актов</t>
  </si>
  <si>
    <t>Исполнено за девять месяцев 2024 г</t>
  </si>
  <si>
    <t xml:space="preserve">  Приложение №2 </t>
  </si>
  <si>
    <t>Оценка исполнения бюджета внутригородского муниципального образования города федерального значения Санкт-Петербурга за 2024 год (тыс. руб.)</t>
  </si>
  <si>
    <t>Ожидаемое исполнение до конца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</si>
</sst>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.0"/>
    <numFmt numFmtId="174" formatCode="0.0%"/>
    <numFmt numFmtId="181" formatCode="000000"/>
  </numFmts>
  <fonts count="19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2" fontId="8" fillId="2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2" fontId="16" fillId="0" borderId="0" xfId="0" applyNumberFormat="1" applyFont="1" applyFill="1"/>
    <xf numFmtId="0" fontId="17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1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horizontal="center"/>
    </xf>
    <xf numFmtId="172" fontId="10" fillId="0" borderId="0" xfId="0" applyNumberFormat="1" applyFont="1" applyFill="1"/>
    <xf numFmtId="172" fontId="0" fillId="2" borderId="0" xfId="0" applyNumberFormat="1" applyFill="1"/>
    <xf numFmtId="174" fontId="0" fillId="0" borderId="0" xfId="0" applyNumberForma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4" fontId="4" fillId="0" borderId="10" xfId="0" applyNumberFormat="1" applyFont="1" applyFill="1" applyBorder="1" applyAlignment="1">
      <alignment horizontal="center" vertical="center" wrapText="1"/>
    </xf>
    <xf numFmtId="174" fontId="4" fillId="0" borderId="11" xfId="0" applyNumberFormat="1" applyFont="1" applyFill="1" applyBorder="1" applyAlignment="1">
      <alignment horizontal="center" vertical="center" wrapText="1"/>
    </xf>
    <xf numFmtId="174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tabSelected="1" view="pageBreakPreview" topLeftCell="A145" zoomScaleNormal="100" zoomScaleSheetLayoutView="100" workbookViewId="0">
      <selection activeCell="N60" sqref="N60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3" width="16.7109375" style="1" customWidth="1"/>
    <col min="14" max="14" width="15.7109375" style="105" customWidth="1"/>
    <col min="15" max="15" width="11.28515625" style="1" bestFit="1" customWidth="1"/>
    <col min="16" max="16384" width="9.140625" style="1"/>
  </cols>
  <sheetData>
    <row r="1" spans="1:14" ht="82.9" customHeight="1" x14ac:dyDescent="0.25">
      <c r="A1" s="8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 t="s">
        <v>164</v>
      </c>
      <c r="N1" s="111"/>
    </row>
    <row r="2" spans="1:14" ht="108" customHeight="1" x14ac:dyDescent="0.2">
      <c r="A2" s="121" t="s">
        <v>165</v>
      </c>
      <c r="B2" s="121"/>
      <c r="C2" s="121"/>
      <c r="D2" s="121"/>
      <c r="E2" s="121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22.5" x14ac:dyDescent="0.2">
      <c r="A3" s="123" t="s">
        <v>0</v>
      </c>
      <c r="B3" s="123" t="s">
        <v>1</v>
      </c>
      <c r="C3" s="106" t="s">
        <v>2</v>
      </c>
      <c r="D3" s="106" t="s">
        <v>3</v>
      </c>
      <c r="E3" s="106" t="s">
        <v>56</v>
      </c>
      <c r="F3" s="96"/>
      <c r="G3" s="96"/>
      <c r="H3" s="96"/>
      <c r="I3" s="96"/>
      <c r="J3" s="96"/>
      <c r="K3" s="96"/>
      <c r="L3" s="107" t="s">
        <v>129</v>
      </c>
      <c r="M3" s="108"/>
      <c r="N3" s="109"/>
    </row>
    <row r="4" spans="1:14" ht="22.9" customHeight="1" x14ac:dyDescent="0.2">
      <c r="A4" s="123"/>
      <c r="B4" s="123"/>
      <c r="C4" s="106"/>
      <c r="D4" s="106"/>
      <c r="E4" s="106"/>
      <c r="F4" s="96"/>
      <c r="G4" s="96"/>
      <c r="H4" s="96"/>
      <c r="I4" s="96"/>
      <c r="J4" s="96"/>
      <c r="K4" s="96"/>
      <c r="L4" s="106" t="s">
        <v>158</v>
      </c>
      <c r="M4" s="112" t="s">
        <v>163</v>
      </c>
      <c r="N4" s="115" t="s">
        <v>166</v>
      </c>
    </row>
    <row r="5" spans="1:14" ht="18.75" customHeight="1" x14ac:dyDescent="0.25">
      <c r="A5" s="123"/>
      <c r="B5" s="123"/>
      <c r="C5" s="106"/>
      <c r="D5" s="106"/>
      <c r="E5" s="106"/>
      <c r="F5" s="118" t="s">
        <v>4</v>
      </c>
      <c r="G5" s="6"/>
      <c r="H5" s="7"/>
      <c r="I5" s="7"/>
      <c r="J5" s="8"/>
      <c r="K5" s="119">
        <v>2009</v>
      </c>
      <c r="L5" s="106"/>
      <c r="M5" s="113"/>
      <c r="N5" s="116"/>
    </row>
    <row r="6" spans="1:14" ht="9" customHeight="1" x14ac:dyDescent="0.2">
      <c r="A6" s="123"/>
      <c r="B6" s="123"/>
      <c r="C6" s="106"/>
      <c r="D6" s="106"/>
      <c r="E6" s="106"/>
      <c r="F6" s="118"/>
      <c r="G6" s="9" t="s">
        <v>5</v>
      </c>
      <c r="H6" s="120"/>
      <c r="I6" s="120"/>
      <c r="J6" s="120"/>
      <c r="K6" s="119"/>
      <c r="L6" s="106"/>
      <c r="M6" s="114"/>
      <c r="N6" s="117"/>
    </row>
    <row r="7" spans="1:14" s="15" customFormat="1" ht="43.15" customHeight="1" x14ac:dyDescent="0.25">
      <c r="A7" s="98" t="s">
        <v>127</v>
      </c>
      <c r="B7" s="99">
        <v>916</v>
      </c>
      <c r="C7" s="100"/>
      <c r="D7" s="100"/>
      <c r="E7" s="100"/>
      <c r="F7" s="11" t="s">
        <v>37</v>
      </c>
      <c r="G7" s="12"/>
      <c r="H7" s="12"/>
      <c r="I7" s="12"/>
      <c r="J7" s="12"/>
      <c r="K7" s="13"/>
      <c r="L7" s="97">
        <f>L9+L13</f>
        <v>14747.099999999999</v>
      </c>
      <c r="M7" s="97">
        <f>M9+M13</f>
        <v>10723.800000000001</v>
      </c>
      <c r="N7" s="97">
        <f>N9+N13</f>
        <v>14247.599999999999</v>
      </c>
    </row>
    <row r="8" spans="1:14" s="15" customFormat="1" ht="38.25" customHeight="1" x14ac:dyDescent="0.25">
      <c r="A8" s="17" t="s">
        <v>57</v>
      </c>
      <c r="B8" s="10">
        <v>916</v>
      </c>
      <c r="C8" s="18" t="s">
        <v>58</v>
      </c>
      <c r="D8" s="11"/>
      <c r="E8" s="11"/>
      <c r="F8" s="11"/>
      <c r="G8" s="12"/>
      <c r="H8" s="12"/>
      <c r="I8" s="12"/>
      <c r="J8" s="12"/>
      <c r="K8" s="13"/>
      <c r="L8" s="14">
        <f>L9+L13</f>
        <v>14747.099999999999</v>
      </c>
      <c r="M8" s="14">
        <f>M9+M13</f>
        <v>10723.800000000001</v>
      </c>
      <c r="N8" s="14">
        <f>N9+N13</f>
        <v>14247.599999999999</v>
      </c>
    </row>
    <row r="9" spans="1:14" s="24" customFormat="1" ht="57" customHeight="1" x14ac:dyDescent="0.2">
      <c r="A9" s="17" t="s">
        <v>34</v>
      </c>
      <c r="B9" s="16">
        <v>916</v>
      </c>
      <c r="C9" s="18" t="s">
        <v>6</v>
      </c>
      <c r="D9" s="19"/>
      <c r="E9" s="20"/>
      <c r="F9" s="21">
        <v>909.4</v>
      </c>
      <c r="G9" s="14"/>
      <c r="H9" s="14"/>
      <c r="I9" s="14"/>
      <c r="J9" s="14"/>
      <c r="K9" s="22"/>
      <c r="L9" s="23">
        <f>L10</f>
        <v>1859.3</v>
      </c>
      <c r="M9" s="23">
        <f>M10</f>
        <v>1442.1</v>
      </c>
      <c r="N9" s="23">
        <f>N10</f>
        <v>1859.3</v>
      </c>
    </row>
    <row r="10" spans="1:14" ht="24.75" customHeight="1" x14ac:dyDescent="0.2">
      <c r="A10" s="25" t="s">
        <v>7</v>
      </c>
      <c r="B10" s="5">
        <v>916</v>
      </c>
      <c r="C10" s="26" t="s">
        <v>6</v>
      </c>
      <c r="D10" s="26" t="s">
        <v>80</v>
      </c>
      <c r="E10" s="27"/>
      <c r="F10" s="28">
        <v>909.4</v>
      </c>
      <c r="G10" s="29"/>
      <c r="H10" s="29"/>
      <c r="I10" s="29"/>
      <c r="J10" s="29"/>
      <c r="K10" s="30"/>
      <c r="L10" s="31">
        <f>L12</f>
        <v>1859.3</v>
      </c>
      <c r="M10" s="31">
        <f>M12</f>
        <v>1442.1</v>
      </c>
      <c r="N10" s="31">
        <f>N12</f>
        <v>1859.3</v>
      </c>
    </row>
    <row r="11" spans="1:14" ht="63" customHeight="1" x14ac:dyDescent="0.2">
      <c r="A11" s="38" t="s">
        <v>50</v>
      </c>
      <c r="B11" s="9">
        <v>916</v>
      </c>
      <c r="C11" s="32" t="s">
        <v>6</v>
      </c>
      <c r="D11" s="32" t="s">
        <v>80</v>
      </c>
      <c r="E11" s="32" t="s">
        <v>49</v>
      </c>
      <c r="F11" s="32" t="s">
        <v>38</v>
      </c>
      <c r="G11" s="33"/>
      <c r="H11" s="33"/>
      <c r="I11" s="33"/>
      <c r="J11" s="33"/>
      <c r="K11" s="34"/>
      <c r="L11" s="35">
        <f>L12</f>
        <v>1859.3</v>
      </c>
      <c r="M11" s="35">
        <f>M12</f>
        <v>1442.1</v>
      </c>
      <c r="N11" s="35">
        <f>N12</f>
        <v>1859.3</v>
      </c>
    </row>
    <row r="12" spans="1:14" ht="31.5" x14ac:dyDescent="0.2">
      <c r="A12" s="38" t="s">
        <v>60</v>
      </c>
      <c r="B12" s="9">
        <v>916</v>
      </c>
      <c r="C12" s="32" t="s">
        <v>6</v>
      </c>
      <c r="D12" s="32" t="s">
        <v>80</v>
      </c>
      <c r="E12" s="32" t="s">
        <v>59</v>
      </c>
      <c r="F12" s="32" t="s">
        <v>38</v>
      </c>
      <c r="G12" s="33"/>
      <c r="H12" s="33"/>
      <c r="I12" s="33"/>
      <c r="J12" s="33"/>
      <c r="K12" s="34"/>
      <c r="L12" s="35">
        <v>1859.3</v>
      </c>
      <c r="M12" s="35">
        <v>1442.1</v>
      </c>
      <c r="N12" s="35">
        <v>1859.3</v>
      </c>
    </row>
    <row r="13" spans="1:14" s="24" customFormat="1" ht="57" customHeight="1" x14ac:dyDescent="0.2">
      <c r="A13" s="17" t="s">
        <v>35</v>
      </c>
      <c r="B13" s="16">
        <v>916</v>
      </c>
      <c r="C13" s="18" t="s">
        <v>8</v>
      </c>
      <c r="D13" s="11"/>
      <c r="E13" s="19"/>
      <c r="F13" s="78">
        <v>6729.5</v>
      </c>
      <c r="G13" s="14"/>
      <c r="H13" s="14"/>
      <c r="I13" s="14"/>
      <c r="J13" s="14"/>
      <c r="K13" s="22"/>
      <c r="L13" s="23">
        <f>L15+L18+L21+L28</f>
        <v>12887.8</v>
      </c>
      <c r="M13" s="23">
        <f>M15+M18+M21+M28</f>
        <v>9281.7000000000007</v>
      </c>
      <c r="N13" s="23">
        <f>N15+N18+N21+N28</f>
        <v>12388.3</v>
      </c>
    </row>
    <row r="14" spans="1:14" s="24" customFormat="1" ht="57" customHeight="1" x14ac:dyDescent="0.2">
      <c r="A14" s="25" t="s">
        <v>87</v>
      </c>
      <c r="B14" s="5">
        <v>916</v>
      </c>
      <c r="C14" s="26" t="s">
        <v>8</v>
      </c>
      <c r="D14" s="26" t="s">
        <v>86</v>
      </c>
      <c r="E14" s="32"/>
      <c r="F14" s="36"/>
      <c r="G14" s="29"/>
      <c r="H14" s="29"/>
      <c r="I14" s="29"/>
      <c r="J14" s="29"/>
      <c r="K14" s="30"/>
      <c r="L14" s="31">
        <f>L15+L18+L21</f>
        <v>12767.8</v>
      </c>
      <c r="M14" s="31">
        <f>M15+M18+M21</f>
        <v>9191.7000000000007</v>
      </c>
      <c r="N14" s="31">
        <f>N15+N18+N21</f>
        <v>12268.3</v>
      </c>
    </row>
    <row r="15" spans="1:14" ht="62.25" customHeight="1" x14ac:dyDescent="0.2">
      <c r="A15" s="25" t="s">
        <v>39</v>
      </c>
      <c r="B15" s="5">
        <v>916</v>
      </c>
      <c r="C15" s="26" t="s">
        <v>8</v>
      </c>
      <c r="D15" s="26" t="s">
        <v>81</v>
      </c>
      <c r="E15" s="32"/>
      <c r="F15" s="36">
        <v>390.3</v>
      </c>
      <c r="G15" s="29"/>
      <c r="H15" s="29"/>
      <c r="I15" s="29"/>
      <c r="J15" s="29"/>
      <c r="K15" s="30"/>
      <c r="L15" s="31">
        <f>L17</f>
        <v>1561.6</v>
      </c>
      <c r="M15" s="31">
        <f>M17</f>
        <v>1435.1</v>
      </c>
      <c r="N15" s="31">
        <f>N17</f>
        <v>1561.6</v>
      </c>
    </row>
    <row r="16" spans="1:14" ht="63" customHeight="1" x14ac:dyDescent="0.2">
      <c r="A16" s="38" t="s">
        <v>50</v>
      </c>
      <c r="B16" s="9">
        <v>916</v>
      </c>
      <c r="C16" s="32" t="s">
        <v>8</v>
      </c>
      <c r="D16" s="32" t="s">
        <v>81</v>
      </c>
      <c r="E16" s="32" t="s">
        <v>49</v>
      </c>
      <c r="F16" s="36">
        <v>390.3</v>
      </c>
      <c r="G16" s="29"/>
      <c r="H16" s="29"/>
      <c r="I16" s="29"/>
      <c r="J16" s="29"/>
      <c r="K16" s="30"/>
      <c r="L16" s="35">
        <f>L17</f>
        <v>1561.6</v>
      </c>
      <c r="M16" s="35">
        <f>M17</f>
        <v>1435.1</v>
      </c>
      <c r="N16" s="35">
        <f>N17</f>
        <v>1561.6</v>
      </c>
    </row>
    <row r="17" spans="1:15" ht="31.5" x14ac:dyDescent="0.2">
      <c r="A17" s="38" t="s">
        <v>60</v>
      </c>
      <c r="B17" s="9">
        <v>916</v>
      </c>
      <c r="C17" s="32" t="s">
        <v>8</v>
      </c>
      <c r="D17" s="32" t="s">
        <v>81</v>
      </c>
      <c r="E17" s="32" t="s">
        <v>59</v>
      </c>
      <c r="F17" s="36">
        <v>390.3</v>
      </c>
      <c r="G17" s="29"/>
      <c r="H17" s="29"/>
      <c r="I17" s="29"/>
      <c r="J17" s="29"/>
      <c r="K17" s="30"/>
      <c r="L17" s="35">
        <v>1561.6</v>
      </c>
      <c r="M17" s="35">
        <v>1435.1</v>
      </c>
      <c r="N17" s="35">
        <v>1561.6</v>
      </c>
    </row>
    <row r="18" spans="1:15" ht="113.25" customHeight="1" x14ac:dyDescent="0.2">
      <c r="A18" s="25" t="s">
        <v>79</v>
      </c>
      <c r="B18" s="5">
        <v>916</v>
      </c>
      <c r="C18" s="26" t="s">
        <v>8</v>
      </c>
      <c r="D18" s="26" t="s">
        <v>82</v>
      </c>
      <c r="E18" s="37"/>
      <c r="F18" s="28">
        <v>97</v>
      </c>
      <c r="G18" s="29"/>
      <c r="H18" s="29"/>
      <c r="I18" s="29"/>
      <c r="J18" s="29"/>
      <c r="K18" s="30"/>
      <c r="L18" s="31">
        <f>L20</f>
        <v>131.69999999999999</v>
      </c>
      <c r="M18" s="31">
        <f>M20</f>
        <v>61.5</v>
      </c>
      <c r="N18" s="31">
        <f>N20</f>
        <v>103.1</v>
      </c>
    </row>
    <row r="19" spans="1:15" ht="63" customHeight="1" x14ac:dyDescent="0.2">
      <c r="A19" s="38" t="s">
        <v>50</v>
      </c>
      <c r="B19" s="9">
        <v>916</v>
      </c>
      <c r="C19" s="32" t="s">
        <v>8</v>
      </c>
      <c r="D19" s="32" t="s">
        <v>82</v>
      </c>
      <c r="E19" s="32" t="s">
        <v>49</v>
      </c>
      <c r="F19" s="32" t="s">
        <v>40</v>
      </c>
      <c r="G19" s="39"/>
      <c r="H19" s="33"/>
      <c r="I19" s="33"/>
      <c r="J19" s="33"/>
      <c r="K19" s="34"/>
      <c r="L19" s="35">
        <f>L20</f>
        <v>131.69999999999999</v>
      </c>
      <c r="M19" s="35">
        <f>M20</f>
        <v>61.5</v>
      </c>
      <c r="N19" s="35">
        <f>N20</f>
        <v>103.1</v>
      </c>
    </row>
    <row r="20" spans="1:15" ht="31.5" x14ac:dyDescent="0.2">
      <c r="A20" s="38" t="s">
        <v>60</v>
      </c>
      <c r="B20" s="9">
        <v>916</v>
      </c>
      <c r="C20" s="32" t="s">
        <v>8</v>
      </c>
      <c r="D20" s="32" t="s">
        <v>82</v>
      </c>
      <c r="E20" s="32" t="s">
        <v>59</v>
      </c>
      <c r="F20" s="32" t="s">
        <v>40</v>
      </c>
      <c r="G20" s="39"/>
      <c r="H20" s="33"/>
      <c r="I20" s="33"/>
      <c r="J20" s="33"/>
      <c r="K20" s="34"/>
      <c r="L20" s="84">
        <v>131.69999999999999</v>
      </c>
      <c r="M20" s="84">
        <v>61.5</v>
      </c>
      <c r="N20" s="84">
        <v>103.1</v>
      </c>
    </row>
    <row r="21" spans="1:15" ht="40.5" customHeight="1" x14ac:dyDescent="0.2">
      <c r="A21" s="25" t="s">
        <v>110</v>
      </c>
      <c r="B21" s="5">
        <v>916</v>
      </c>
      <c r="C21" s="26" t="s">
        <v>8</v>
      </c>
      <c r="D21" s="26" t="s">
        <v>83</v>
      </c>
      <c r="E21" s="37"/>
      <c r="F21" s="37" t="s">
        <v>41</v>
      </c>
      <c r="G21" s="29"/>
      <c r="H21" s="33"/>
      <c r="I21" s="35"/>
      <c r="J21" s="35"/>
      <c r="K21" s="40"/>
      <c r="L21" s="31">
        <f>L22+L25+L26</f>
        <v>11074.5</v>
      </c>
      <c r="M21" s="31">
        <f>M22+M25+M26</f>
        <v>7695.1</v>
      </c>
      <c r="N21" s="31">
        <f>N22+N25+N26</f>
        <v>10603.599999999999</v>
      </c>
    </row>
    <row r="22" spans="1:15" ht="63" customHeight="1" x14ac:dyDescent="0.2">
      <c r="A22" s="38" t="s">
        <v>50</v>
      </c>
      <c r="B22" s="9">
        <v>916</v>
      </c>
      <c r="C22" s="32" t="s">
        <v>8</v>
      </c>
      <c r="D22" s="32" t="s">
        <v>83</v>
      </c>
      <c r="E22" s="32" t="s">
        <v>49</v>
      </c>
      <c r="F22" s="37"/>
      <c r="G22" s="29"/>
      <c r="H22" s="33"/>
      <c r="I22" s="35"/>
      <c r="J22" s="35"/>
      <c r="K22" s="40"/>
      <c r="L22" s="31">
        <f>L23</f>
        <v>8304.4</v>
      </c>
      <c r="M22" s="31">
        <f>M23</f>
        <v>6216.8</v>
      </c>
      <c r="N22" s="31">
        <f>N23</f>
        <v>8304.4</v>
      </c>
    </row>
    <row r="23" spans="1:15" ht="32.25" customHeight="1" x14ac:dyDescent="0.2">
      <c r="A23" s="38" t="s">
        <v>60</v>
      </c>
      <c r="B23" s="9">
        <v>916</v>
      </c>
      <c r="C23" s="32" t="s">
        <v>8</v>
      </c>
      <c r="D23" s="32" t="s">
        <v>83</v>
      </c>
      <c r="E23" s="32" t="s">
        <v>59</v>
      </c>
      <c r="F23" s="37"/>
      <c r="G23" s="29"/>
      <c r="H23" s="33"/>
      <c r="I23" s="35"/>
      <c r="J23" s="35"/>
      <c r="K23" s="40"/>
      <c r="L23" s="35">
        <v>8304.4</v>
      </c>
      <c r="M23" s="35">
        <v>6216.8</v>
      </c>
      <c r="N23" s="35">
        <v>8304.4</v>
      </c>
    </row>
    <row r="24" spans="1:15" ht="32.25" customHeight="1" x14ac:dyDescent="0.2">
      <c r="A24" s="38" t="s">
        <v>78</v>
      </c>
      <c r="B24" s="9">
        <v>916</v>
      </c>
      <c r="C24" s="32" t="s">
        <v>8</v>
      </c>
      <c r="D24" s="32" t="s">
        <v>83</v>
      </c>
      <c r="E24" s="32" t="s">
        <v>51</v>
      </c>
      <c r="F24" s="37"/>
      <c r="G24" s="29"/>
      <c r="H24" s="33"/>
      <c r="I24" s="35"/>
      <c r="J24" s="35"/>
      <c r="K24" s="40"/>
      <c r="L24" s="31">
        <f>L25</f>
        <v>2762.8</v>
      </c>
      <c r="M24" s="31">
        <f>M25</f>
        <v>1474.4</v>
      </c>
      <c r="N24" s="31">
        <f>N25</f>
        <v>2291.9</v>
      </c>
    </row>
    <row r="25" spans="1:15" ht="31.5" customHeight="1" x14ac:dyDescent="0.2">
      <c r="A25" s="38" t="s">
        <v>62</v>
      </c>
      <c r="B25" s="9">
        <v>916</v>
      </c>
      <c r="C25" s="32" t="s">
        <v>8</v>
      </c>
      <c r="D25" s="32" t="s">
        <v>83</v>
      </c>
      <c r="E25" s="32" t="s">
        <v>61</v>
      </c>
      <c r="F25" s="37"/>
      <c r="G25" s="29"/>
      <c r="H25" s="33"/>
      <c r="I25" s="35"/>
      <c r="J25" s="35"/>
      <c r="K25" s="40"/>
      <c r="L25" s="31">
        <v>2762.8</v>
      </c>
      <c r="M25" s="31">
        <v>1474.4</v>
      </c>
      <c r="N25" s="31">
        <v>2291.9</v>
      </c>
    </row>
    <row r="26" spans="1:15" ht="18.75" customHeight="1" x14ac:dyDescent="0.2">
      <c r="A26" s="38" t="s">
        <v>53</v>
      </c>
      <c r="B26" s="9">
        <v>916</v>
      </c>
      <c r="C26" s="32" t="s">
        <v>8</v>
      </c>
      <c r="D26" s="32" t="s">
        <v>83</v>
      </c>
      <c r="E26" s="32" t="s">
        <v>52</v>
      </c>
      <c r="F26" s="37"/>
      <c r="G26" s="29"/>
      <c r="H26" s="33"/>
      <c r="I26" s="35"/>
      <c r="J26" s="35"/>
      <c r="K26" s="40"/>
      <c r="L26" s="35">
        <f>L27</f>
        <v>7.3</v>
      </c>
      <c r="M26" s="35">
        <f>M27</f>
        <v>3.9</v>
      </c>
      <c r="N26" s="35">
        <f>N27</f>
        <v>7.3</v>
      </c>
    </row>
    <row r="27" spans="1:15" ht="18" customHeight="1" x14ac:dyDescent="0.2">
      <c r="A27" s="38" t="s">
        <v>64</v>
      </c>
      <c r="B27" s="9">
        <v>916</v>
      </c>
      <c r="C27" s="32" t="s">
        <v>8</v>
      </c>
      <c r="D27" s="32" t="s">
        <v>83</v>
      </c>
      <c r="E27" s="32" t="s">
        <v>63</v>
      </c>
      <c r="F27" s="37"/>
      <c r="G27" s="29"/>
      <c r="H27" s="33"/>
      <c r="I27" s="35"/>
      <c r="J27" s="35"/>
      <c r="K27" s="40"/>
      <c r="L27" s="35">
        <v>7.3</v>
      </c>
      <c r="M27" s="35">
        <v>3.9</v>
      </c>
      <c r="N27" s="35">
        <v>7.3</v>
      </c>
    </row>
    <row r="28" spans="1:15" ht="60" customHeight="1" x14ac:dyDescent="0.2">
      <c r="A28" s="41" t="s">
        <v>69</v>
      </c>
      <c r="B28" s="5">
        <v>916</v>
      </c>
      <c r="C28" s="26" t="s">
        <v>8</v>
      </c>
      <c r="D28" s="26" t="s">
        <v>90</v>
      </c>
      <c r="E28" s="41"/>
      <c r="F28" s="5" t="s">
        <v>42</v>
      </c>
      <c r="G28" s="41"/>
      <c r="H28" s="5"/>
      <c r="I28" s="41"/>
      <c r="J28" s="5"/>
      <c r="K28" s="41"/>
      <c r="L28" s="31">
        <f>L30</f>
        <v>120</v>
      </c>
      <c r="M28" s="31">
        <f>M30</f>
        <v>90</v>
      </c>
      <c r="N28" s="31">
        <f>N30</f>
        <v>120</v>
      </c>
    </row>
    <row r="29" spans="1:15" ht="18" customHeight="1" x14ac:dyDescent="0.2">
      <c r="A29" s="38" t="s">
        <v>53</v>
      </c>
      <c r="B29" s="9">
        <v>916</v>
      </c>
      <c r="C29" s="32" t="s">
        <v>8</v>
      </c>
      <c r="D29" s="32" t="s">
        <v>90</v>
      </c>
      <c r="E29" s="32" t="s">
        <v>52</v>
      </c>
      <c r="F29" s="32" t="s">
        <v>42</v>
      </c>
      <c r="G29" s="33"/>
      <c r="H29" s="33"/>
      <c r="I29" s="35"/>
      <c r="J29" s="35"/>
      <c r="K29" s="40"/>
      <c r="L29" s="35">
        <f>L30</f>
        <v>120</v>
      </c>
      <c r="M29" s="35">
        <f>M30</f>
        <v>90</v>
      </c>
      <c r="N29" s="35">
        <f>N30</f>
        <v>120</v>
      </c>
    </row>
    <row r="30" spans="1:15" ht="18" customHeight="1" x14ac:dyDescent="0.2">
      <c r="A30" s="38" t="s">
        <v>64</v>
      </c>
      <c r="B30" s="9">
        <v>916</v>
      </c>
      <c r="C30" s="32" t="s">
        <v>8</v>
      </c>
      <c r="D30" s="32" t="s">
        <v>90</v>
      </c>
      <c r="E30" s="32" t="s">
        <v>63</v>
      </c>
      <c r="F30" s="32" t="s">
        <v>42</v>
      </c>
      <c r="G30" s="33"/>
      <c r="H30" s="33"/>
      <c r="I30" s="35"/>
      <c r="J30" s="35"/>
      <c r="K30" s="40"/>
      <c r="L30" s="84">
        <v>120</v>
      </c>
      <c r="M30" s="84">
        <v>90</v>
      </c>
      <c r="N30" s="84">
        <v>120</v>
      </c>
    </row>
    <row r="31" spans="1:15" s="50" customFormat="1" ht="45" customHeight="1" x14ac:dyDescent="0.25">
      <c r="A31" s="45" t="s">
        <v>126</v>
      </c>
      <c r="B31" s="10">
        <v>949</v>
      </c>
      <c r="C31" s="18"/>
      <c r="D31" s="46"/>
      <c r="E31" s="18"/>
      <c r="F31" s="18"/>
      <c r="G31" s="47"/>
      <c r="H31" s="12"/>
      <c r="I31" s="48"/>
      <c r="J31" s="48"/>
      <c r="K31" s="49"/>
      <c r="L31" s="14">
        <f>L33+L61+L71+L89+L96+L114+L143+L122+L76+L57+L138+L53</f>
        <v>109102.90000000001</v>
      </c>
      <c r="M31" s="14">
        <f>M33+M61+M71+M89+M96+M114+M143+M122+M76+M57+M138+M53</f>
        <v>83418.400000000009</v>
      </c>
      <c r="N31" s="14">
        <f>N33+N61+N71+N89+N96+N114+N143+N122+N76+N57+N138+N53</f>
        <v>106152.4</v>
      </c>
    </row>
    <row r="32" spans="1:15" s="50" customFormat="1" ht="23.25" customHeight="1" x14ac:dyDescent="0.25">
      <c r="A32" s="82" t="s">
        <v>57</v>
      </c>
      <c r="B32" s="10">
        <v>949</v>
      </c>
      <c r="C32" s="18" t="s">
        <v>58</v>
      </c>
      <c r="D32" s="46"/>
      <c r="E32" s="18"/>
      <c r="F32" s="18"/>
      <c r="G32" s="47"/>
      <c r="H32" s="12"/>
      <c r="I32" s="48"/>
      <c r="J32" s="48"/>
      <c r="K32" s="49"/>
      <c r="L32" s="14">
        <f>L33+L61+L57+L53</f>
        <v>29482.799999999999</v>
      </c>
      <c r="M32" s="14">
        <f>M33+M61+M57+M53</f>
        <v>23131.4</v>
      </c>
      <c r="N32" s="14">
        <f>N33+N61+N57+N53</f>
        <v>29327.8</v>
      </c>
      <c r="O32" s="103"/>
    </row>
    <row r="33" spans="1:15" s="24" customFormat="1" ht="75" x14ac:dyDescent="0.2">
      <c r="A33" s="17" t="s">
        <v>149</v>
      </c>
      <c r="B33" s="16">
        <v>949</v>
      </c>
      <c r="C33" s="18" t="s">
        <v>11</v>
      </c>
      <c r="D33" s="18"/>
      <c r="E33" s="42"/>
      <c r="F33" s="51"/>
      <c r="G33" s="14"/>
      <c r="H33" s="14"/>
      <c r="I33" s="14"/>
      <c r="J33" s="14"/>
      <c r="K33" s="22"/>
      <c r="L33" s="23">
        <f>L35+L38+L48</f>
        <v>21081.8</v>
      </c>
      <c r="M33" s="23">
        <f>M35+M38+M48</f>
        <v>15365.4</v>
      </c>
      <c r="N33" s="23">
        <f>N35+N38+N48</f>
        <v>21038.1</v>
      </c>
      <c r="O33" s="104"/>
    </row>
    <row r="34" spans="1:15" s="24" customFormat="1" ht="56.25" x14ac:dyDescent="0.2">
      <c r="A34" s="41" t="s">
        <v>89</v>
      </c>
      <c r="B34" s="5">
        <v>949</v>
      </c>
      <c r="C34" s="26" t="s">
        <v>11</v>
      </c>
      <c r="D34" s="26" t="s">
        <v>88</v>
      </c>
      <c r="E34" s="37"/>
      <c r="F34" s="37"/>
      <c r="G34" s="29"/>
      <c r="H34" s="29"/>
      <c r="I34" s="29"/>
      <c r="J34" s="29"/>
      <c r="K34" s="30"/>
      <c r="L34" s="31">
        <f>L35+L38</f>
        <v>18756.899999999998</v>
      </c>
      <c r="M34" s="31">
        <f>M35+M38</f>
        <v>13658.1</v>
      </c>
      <c r="N34" s="31">
        <f>N35+N38</f>
        <v>18713.199999999997</v>
      </c>
    </row>
    <row r="35" spans="1:15" ht="56.25" x14ac:dyDescent="0.2">
      <c r="A35" s="41" t="s">
        <v>12</v>
      </c>
      <c r="B35" s="5">
        <v>949</v>
      </c>
      <c r="C35" s="26" t="s">
        <v>11</v>
      </c>
      <c r="D35" s="26" t="s">
        <v>84</v>
      </c>
      <c r="E35" s="37"/>
      <c r="F35" s="37"/>
      <c r="G35" s="29"/>
      <c r="H35" s="29"/>
      <c r="I35" s="29"/>
      <c r="J35" s="29"/>
      <c r="K35" s="30">
        <v>769.8</v>
      </c>
      <c r="L35" s="31">
        <f>L37</f>
        <v>1859.3</v>
      </c>
      <c r="M35" s="31">
        <f>M37</f>
        <v>1387.9</v>
      </c>
      <c r="N35" s="31">
        <f>N37</f>
        <v>1859.3</v>
      </c>
    </row>
    <row r="36" spans="1:15" ht="63" x14ac:dyDescent="0.2">
      <c r="A36" s="38" t="s">
        <v>50</v>
      </c>
      <c r="B36" s="5">
        <v>949</v>
      </c>
      <c r="C36" s="32" t="s">
        <v>11</v>
      </c>
      <c r="D36" s="32" t="s">
        <v>84</v>
      </c>
      <c r="E36" s="32" t="s">
        <v>49</v>
      </c>
      <c r="F36" s="32"/>
      <c r="G36" s="39"/>
      <c r="H36" s="29"/>
      <c r="I36" s="29"/>
      <c r="J36" s="29"/>
      <c r="K36" s="30"/>
      <c r="L36" s="35">
        <f>L37</f>
        <v>1859.3</v>
      </c>
      <c r="M36" s="35">
        <f>M37</f>
        <v>1387.9</v>
      </c>
      <c r="N36" s="35">
        <f>N37</f>
        <v>1859.3</v>
      </c>
    </row>
    <row r="37" spans="1:15" ht="31.5" x14ac:dyDescent="0.2">
      <c r="A37" s="38" t="s">
        <v>60</v>
      </c>
      <c r="B37" s="5">
        <v>949</v>
      </c>
      <c r="C37" s="32" t="s">
        <v>11</v>
      </c>
      <c r="D37" s="32" t="s">
        <v>84</v>
      </c>
      <c r="E37" s="32" t="s">
        <v>59</v>
      </c>
      <c r="F37" s="32"/>
      <c r="G37" s="39"/>
      <c r="H37" s="29"/>
      <c r="I37" s="29"/>
      <c r="J37" s="29"/>
      <c r="K37" s="30"/>
      <c r="L37" s="35">
        <v>1859.3</v>
      </c>
      <c r="M37" s="35">
        <v>1387.9</v>
      </c>
      <c r="N37" s="35">
        <v>1859.3</v>
      </c>
    </row>
    <row r="38" spans="1:15" ht="56.25" x14ac:dyDescent="0.2">
      <c r="A38" s="25" t="s">
        <v>13</v>
      </c>
      <c r="B38" s="5">
        <v>949</v>
      </c>
      <c r="C38" s="26" t="s">
        <v>11</v>
      </c>
      <c r="D38" s="26" t="s">
        <v>85</v>
      </c>
      <c r="E38" s="37"/>
      <c r="F38" s="28"/>
      <c r="G38" s="29"/>
      <c r="H38" s="29"/>
      <c r="I38" s="29"/>
      <c r="J38" s="29"/>
      <c r="K38" s="30">
        <v>6842.1</v>
      </c>
      <c r="L38" s="31">
        <f>L39+L42+L45+L43</f>
        <v>16897.599999999999</v>
      </c>
      <c r="M38" s="31">
        <f>M39+M42+M45+M43</f>
        <v>12270.2</v>
      </c>
      <c r="N38" s="31">
        <f>N39+N41+N43+N45</f>
        <v>16853.899999999998</v>
      </c>
    </row>
    <row r="39" spans="1:15" ht="63" x14ac:dyDescent="0.2">
      <c r="A39" s="38" t="s">
        <v>50</v>
      </c>
      <c r="B39" s="5">
        <v>949</v>
      </c>
      <c r="C39" s="32" t="s">
        <v>11</v>
      </c>
      <c r="D39" s="32" t="s">
        <v>85</v>
      </c>
      <c r="E39" s="32" t="s">
        <v>49</v>
      </c>
      <c r="F39" s="28"/>
      <c r="G39" s="29"/>
      <c r="H39" s="29"/>
      <c r="I39" s="29"/>
      <c r="J39" s="29"/>
      <c r="K39" s="30"/>
      <c r="L39" s="35">
        <f>L40</f>
        <v>15600.3</v>
      </c>
      <c r="M39" s="35">
        <f>M40</f>
        <v>11749.5</v>
      </c>
      <c r="N39" s="35">
        <f>N40</f>
        <v>15600.3</v>
      </c>
    </row>
    <row r="40" spans="1:15" ht="31.5" x14ac:dyDescent="0.2">
      <c r="A40" s="38" t="s">
        <v>60</v>
      </c>
      <c r="B40" s="5">
        <v>949</v>
      </c>
      <c r="C40" s="32" t="s">
        <v>11</v>
      </c>
      <c r="D40" s="32" t="s">
        <v>85</v>
      </c>
      <c r="E40" s="32" t="s">
        <v>59</v>
      </c>
      <c r="F40" s="28"/>
      <c r="G40" s="29"/>
      <c r="H40" s="29"/>
      <c r="I40" s="29"/>
      <c r="J40" s="29"/>
      <c r="K40" s="30"/>
      <c r="L40" s="35">
        <v>15600.3</v>
      </c>
      <c r="M40" s="35">
        <v>11749.5</v>
      </c>
      <c r="N40" s="35">
        <v>15600.3</v>
      </c>
    </row>
    <row r="41" spans="1:15" ht="31.5" x14ac:dyDescent="0.2">
      <c r="A41" s="38" t="s">
        <v>78</v>
      </c>
      <c r="B41" s="5">
        <v>949</v>
      </c>
      <c r="C41" s="32" t="s">
        <v>11</v>
      </c>
      <c r="D41" s="32" t="s">
        <v>85</v>
      </c>
      <c r="E41" s="32" t="s">
        <v>51</v>
      </c>
      <c r="F41" s="28"/>
      <c r="G41" s="29"/>
      <c r="H41" s="29"/>
      <c r="I41" s="29"/>
      <c r="J41" s="29"/>
      <c r="K41" s="30"/>
      <c r="L41" s="31">
        <f>L42</f>
        <v>803</v>
      </c>
      <c r="M41" s="31">
        <f>M42</f>
        <v>440.1</v>
      </c>
      <c r="N41" s="31">
        <f>N42</f>
        <v>783</v>
      </c>
    </row>
    <row r="42" spans="1:15" ht="31.5" x14ac:dyDescent="0.2">
      <c r="A42" s="38" t="s">
        <v>62</v>
      </c>
      <c r="B42" s="5">
        <v>949</v>
      </c>
      <c r="C42" s="32" t="s">
        <v>11</v>
      </c>
      <c r="D42" s="32" t="s">
        <v>85</v>
      </c>
      <c r="E42" s="32" t="s">
        <v>61</v>
      </c>
      <c r="F42" s="28"/>
      <c r="G42" s="29"/>
      <c r="H42" s="29"/>
      <c r="I42" s="29"/>
      <c r="J42" s="29"/>
      <c r="K42" s="30"/>
      <c r="L42" s="35">
        <v>803</v>
      </c>
      <c r="M42" s="35">
        <v>440.1</v>
      </c>
      <c r="N42" s="35">
        <v>783</v>
      </c>
    </row>
    <row r="43" spans="1:15" ht="18.75" x14ac:dyDescent="0.2">
      <c r="A43" s="38" t="s">
        <v>55</v>
      </c>
      <c r="B43" s="5">
        <v>949</v>
      </c>
      <c r="C43" s="32" t="s">
        <v>11</v>
      </c>
      <c r="D43" s="32" t="s">
        <v>85</v>
      </c>
      <c r="E43" s="32" t="s">
        <v>54</v>
      </c>
      <c r="F43" s="28"/>
      <c r="G43" s="29"/>
      <c r="H43" s="29"/>
      <c r="I43" s="29"/>
      <c r="J43" s="29"/>
      <c r="K43" s="30"/>
      <c r="L43" s="31">
        <f>L44</f>
        <v>54.3</v>
      </c>
      <c r="M43" s="31">
        <f>M44</f>
        <v>50.6</v>
      </c>
      <c r="N43" s="31">
        <f>N44</f>
        <v>50.6</v>
      </c>
    </row>
    <row r="44" spans="1:15" ht="31.5" x14ac:dyDescent="0.2">
      <c r="A44" s="38" t="s">
        <v>73</v>
      </c>
      <c r="B44" s="5">
        <v>949</v>
      </c>
      <c r="C44" s="32" t="s">
        <v>11</v>
      </c>
      <c r="D44" s="32" t="s">
        <v>85</v>
      </c>
      <c r="E44" s="32" t="s">
        <v>72</v>
      </c>
      <c r="F44" s="28"/>
      <c r="G44" s="29"/>
      <c r="H44" s="29"/>
      <c r="I44" s="29"/>
      <c r="J44" s="29"/>
      <c r="K44" s="30"/>
      <c r="L44" s="35">
        <v>54.3</v>
      </c>
      <c r="M44" s="35">
        <v>50.6</v>
      </c>
      <c r="N44" s="35">
        <v>50.6</v>
      </c>
    </row>
    <row r="45" spans="1:15" ht="18.75" x14ac:dyDescent="0.2">
      <c r="A45" s="38" t="s">
        <v>53</v>
      </c>
      <c r="B45" s="5">
        <v>949</v>
      </c>
      <c r="C45" s="32" t="s">
        <v>11</v>
      </c>
      <c r="D45" s="32" t="s">
        <v>85</v>
      </c>
      <c r="E45" s="32" t="s">
        <v>52</v>
      </c>
      <c r="F45" s="36"/>
      <c r="G45" s="52"/>
      <c r="H45" s="29"/>
      <c r="I45" s="29"/>
      <c r="J45" s="29"/>
      <c r="K45" s="30"/>
      <c r="L45" s="31">
        <f>L46+L47</f>
        <v>440</v>
      </c>
      <c r="M45" s="31">
        <f>M46+M47</f>
        <v>30</v>
      </c>
      <c r="N45" s="31">
        <f>N46+N47</f>
        <v>420</v>
      </c>
    </row>
    <row r="46" spans="1:15" ht="18.75" x14ac:dyDescent="0.2">
      <c r="A46" s="38" t="s">
        <v>162</v>
      </c>
      <c r="B46" s="5">
        <v>949</v>
      </c>
      <c r="C46" s="32" t="s">
        <v>11</v>
      </c>
      <c r="D46" s="32" t="s">
        <v>85</v>
      </c>
      <c r="E46" s="32" t="s">
        <v>161</v>
      </c>
      <c r="F46" s="36"/>
      <c r="G46" s="52"/>
      <c r="H46" s="29"/>
      <c r="I46" s="29"/>
      <c r="J46" s="29"/>
      <c r="K46" s="30"/>
      <c r="L46" s="35">
        <v>390</v>
      </c>
      <c r="M46" s="35">
        <v>0</v>
      </c>
      <c r="N46" s="35">
        <v>390</v>
      </c>
    </row>
    <row r="47" spans="1:15" ht="18.75" x14ac:dyDescent="0.2">
      <c r="A47" s="38" t="s">
        <v>64</v>
      </c>
      <c r="B47" s="5">
        <v>949</v>
      </c>
      <c r="C47" s="32" t="s">
        <v>11</v>
      </c>
      <c r="D47" s="32" t="s">
        <v>85</v>
      </c>
      <c r="E47" s="32" t="s">
        <v>63</v>
      </c>
      <c r="F47" s="36"/>
      <c r="G47" s="52"/>
      <c r="H47" s="29"/>
      <c r="I47" s="29"/>
      <c r="J47" s="29"/>
      <c r="K47" s="30"/>
      <c r="L47" s="35">
        <v>50</v>
      </c>
      <c r="M47" s="35">
        <v>30</v>
      </c>
      <c r="N47" s="35">
        <v>30</v>
      </c>
    </row>
    <row r="48" spans="1:15" ht="75.75" customHeight="1" x14ac:dyDescent="0.2">
      <c r="A48" s="25" t="s">
        <v>136</v>
      </c>
      <c r="B48" s="5">
        <v>949</v>
      </c>
      <c r="C48" s="26" t="s">
        <v>11</v>
      </c>
      <c r="D48" s="26" t="s">
        <v>104</v>
      </c>
      <c r="E48" s="37"/>
      <c r="F48" s="28"/>
      <c r="G48" s="53"/>
      <c r="H48" s="44"/>
      <c r="I48" s="44"/>
      <c r="J48" s="44"/>
      <c r="K48" s="54">
        <v>1508</v>
      </c>
      <c r="L48" s="31">
        <f>L49+L51</f>
        <v>2324.9</v>
      </c>
      <c r="M48" s="31">
        <f>M49+M51</f>
        <v>1707.3</v>
      </c>
      <c r="N48" s="31">
        <f>N49+N51</f>
        <v>2324.9</v>
      </c>
    </row>
    <row r="49" spans="1:14" ht="47.25" customHeight="1" x14ac:dyDescent="0.2">
      <c r="A49" s="38" t="s">
        <v>50</v>
      </c>
      <c r="B49" s="5">
        <v>949</v>
      </c>
      <c r="C49" s="32" t="s">
        <v>11</v>
      </c>
      <c r="D49" s="32" t="s">
        <v>104</v>
      </c>
      <c r="E49" s="32" t="s">
        <v>49</v>
      </c>
      <c r="F49" s="28"/>
      <c r="G49" s="53"/>
      <c r="H49" s="44"/>
      <c r="I49" s="44"/>
      <c r="J49" s="44"/>
      <c r="K49" s="54"/>
      <c r="L49" s="35">
        <f>L50</f>
        <v>2158.1</v>
      </c>
      <c r="M49" s="35">
        <f>M50</f>
        <v>1607.6</v>
      </c>
      <c r="N49" s="35">
        <f>N50</f>
        <v>2158.1</v>
      </c>
    </row>
    <row r="50" spans="1:14" ht="31.5" customHeight="1" x14ac:dyDescent="0.2">
      <c r="A50" s="38" t="s">
        <v>60</v>
      </c>
      <c r="B50" s="5">
        <v>949</v>
      </c>
      <c r="C50" s="32" t="s">
        <v>11</v>
      </c>
      <c r="D50" s="32" t="s">
        <v>104</v>
      </c>
      <c r="E50" s="32" t="s">
        <v>59</v>
      </c>
      <c r="F50" s="28"/>
      <c r="G50" s="53"/>
      <c r="H50" s="44"/>
      <c r="I50" s="44"/>
      <c r="J50" s="44"/>
      <c r="K50" s="54"/>
      <c r="L50" s="35">
        <v>2158.1</v>
      </c>
      <c r="M50" s="35">
        <v>1607.6</v>
      </c>
      <c r="N50" s="35">
        <v>2158.1</v>
      </c>
    </row>
    <row r="51" spans="1:14" ht="31.5" customHeight="1" x14ac:dyDescent="0.2">
      <c r="A51" s="38" t="s">
        <v>78</v>
      </c>
      <c r="B51" s="5">
        <v>949</v>
      </c>
      <c r="C51" s="32" t="s">
        <v>11</v>
      </c>
      <c r="D51" s="32" t="s">
        <v>104</v>
      </c>
      <c r="E51" s="32" t="s">
        <v>51</v>
      </c>
      <c r="F51" s="28"/>
      <c r="G51" s="53"/>
      <c r="H51" s="44"/>
      <c r="I51" s="44"/>
      <c r="J51" s="44"/>
      <c r="K51" s="54"/>
      <c r="L51" s="35">
        <f>L52</f>
        <v>166.8</v>
      </c>
      <c r="M51" s="35">
        <f>M52</f>
        <v>99.7</v>
      </c>
      <c r="N51" s="35">
        <f>N52</f>
        <v>166.8</v>
      </c>
    </row>
    <row r="52" spans="1:14" ht="31.5" customHeight="1" x14ac:dyDescent="0.2">
      <c r="A52" s="38" t="s">
        <v>62</v>
      </c>
      <c r="B52" s="5">
        <v>949</v>
      </c>
      <c r="C52" s="32" t="s">
        <v>11</v>
      </c>
      <c r="D52" s="32" t="s">
        <v>104</v>
      </c>
      <c r="E52" s="32" t="s">
        <v>61</v>
      </c>
      <c r="F52" s="28"/>
      <c r="G52" s="53"/>
      <c r="H52" s="44"/>
      <c r="I52" s="44"/>
      <c r="J52" s="44"/>
      <c r="K52" s="54"/>
      <c r="L52" s="35">
        <v>166.8</v>
      </c>
      <c r="M52" s="35">
        <v>99.7</v>
      </c>
      <c r="N52" s="35">
        <v>166.8</v>
      </c>
    </row>
    <row r="53" spans="1:14" ht="31.5" customHeight="1" x14ac:dyDescent="0.2">
      <c r="A53" s="17" t="s">
        <v>157</v>
      </c>
      <c r="B53" s="16">
        <v>949</v>
      </c>
      <c r="C53" s="18" t="s">
        <v>153</v>
      </c>
      <c r="D53" s="18"/>
      <c r="E53" s="55"/>
      <c r="F53" s="42"/>
      <c r="G53" s="14"/>
      <c r="H53" s="14"/>
      <c r="I53" s="14"/>
      <c r="J53" s="14"/>
      <c r="K53" s="22"/>
      <c r="L53" s="23">
        <f>L54</f>
        <v>8104.3</v>
      </c>
      <c r="M53" s="23">
        <f t="shared" ref="M53:N55" si="0">M54</f>
        <v>7756.8</v>
      </c>
      <c r="N53" s="23">
        <f t="shared" si="0"/>
        <v>8093</v>
      </c>
    </row>
    <row r="54" spans="1:14" ht="31.5" customHeight="1" x14ac:dyDescent="0.2">
      <c r="A54" s="38" t="s">
        <v>152</v>
      </c>
      <c r="B54" s="5">
        <v>949</v>
      </c>
      <c r="C54" s="32" t="s">
        <v>153</v>
      </c>
      <c r="D54" s="32" t="s">
        <v>154</v>
      </c>
      <c r="E54" s="32"/>
      <c r="F54" s="28"/>
      <c r="G54" s="53"/>
      <c r="H54" s="44"/>
      <c r="I54" s="44"/>
      <c r="J54" s="44"/>
      <c r="K54" s="54"/>
      <c r="L54" s="35">
        <f>L55</f>
        <v>8104.3</v>
      </c>
      <c r="M54" s="35">
        <f t="shared" si="0"/>
        <v>7756.8</v>
      </c>
      <c r="N54" s="35">
        <f t="shared" si="0"/>
        <v>8093</v>
      </c>
    </row>
    <row r="55" spans="1:14" ht="20.45" customHeight="1" x14ac:dyDescent="0.2">
      <c r="A55" s="38" t="s">
        <v>53</v>
      </c>
      <c r="B55" s="5">
        <v>949</v>
      </c>
      <c r="C55" s="32" t="s">
        <v>153</v>
      </c>
      <c r="D55" s="32" t="s">
        <v>154</v>
      </c>
      <c r="E55" s="32" t="s">
        <v>52</v>
      </c>
      <c r="F55" s="28"/>
      <c r="G55" s="53"/>
      <c r="H55" s="44"/>
      <c r="I55" s="44"/>
      <c r="J55" s="44"/>
      <c r="K55" s="54"/>
      <c r="L55" s="35">
        <f>L56</f>
        <v>8104.3</v>
      </c>
      <c r="M55" s="35">
        <f t="shared" si="0"/>
        <v>7756.8</v>
      </c>
      <c r="N55" s="35">
        <f t="shared" si="0"/>
        <v>8093</v>
      </c>
    </row>
    <row r="56" spans="1:14" ht="23.45" customHeight="1" x14ac:dyDescent="0.2">
      <c r="A56" s="38" t="s">
        <v>155</v>
      </c>
      <c r="B56" s="5">
        <v>949</v>
      </c>
      <c r="C56" s="32" t="s">
        <v>153</v>
      </c>
      <c r="D56" s="32" t="s">
        <v>154</v>
      </c>
      <c r="E56" s="32" t="s">
        <v>156</v>
      </c>
      <c r="F56" s="28"/>
      <c r="G56" s="53"/>
      <c r="H56" s="44"/>
      <c r="I56" s="44"/>
      <c r="J56" s="44"/>
      <c r="K56" s="54"/>
      <c r="L56" s="35">
        <v>8104.3</v>
      </c>
      <c r="M56" s="35">
        <v>7756.8</v>
      </c>
      <c r="N56" s="35">
        <v>8093</v>
      </c>
    </row>
    <row r="57" spans="1:14" ht="18.75" customHeight="1" x14ac:dyDescent="0.2">
      <c r="A57" s="17" t="s">
        <v>74</v>
      </c>
      <c r="B57" s="16">
        <v>949</v>
      </c>
      <c r="C57" s="18" t="s">
        <v>76</v>
      </c>
      <c r="D57" s="18"/>
      <c r="E57" s="55"/>
      <c r="F57" s="42"/>
      <c r="G57" s="14"/>
      <c r="H57" s="14"/>
      <c r="I57" s="14"/>
      <c r="J57" s="14"/>
      <c r="K57" s="22"/>
      <c r="L57" s="23">
        <f t="shared" ref="L57:N59" si="1">L58</f>
        <v>100</v>
      </c>
      <c r="M57" s="23">
        <f t="shared" si="1"/>
        <v>0</v>
      </c>
      <c r="N57" s="23">
        <f t="shared" si="1"/>
        <v>0</v>
      </c>
    </row>
    <row r="58" spans="1:14" ht="32.25" customHeight="1" x14ac:dyDescent="0.2">
      <c r="A58" s="38" t="s">
        <v>128</v>
      </c>
      <c r="B58" s="5">
        <v>949</v>
      </c>
      <c r="C58" s="32" t="s">
        <v>76</v>
      </c>
      <c r="D58" s="32" t="s">
        <v>91</v>
      </c>
      <c r="E58" s="32"/>
      <c r="F58" s="36"/>
      <c r="G58" s="33"/>
      <c r="H58" s="33"/>
      <c r="I58" s="33"/>
      <c r="J58" s="33"/>
      <c r="K58" s="34"/>
      <c r="L58" s="35">
        <f t="shared" si="1"/>
        <v>100</v>
      </c>
      <c r="M58" s="35">
        <f t="shared" si="1"/>
        <v>0</v>
      </c>
      <c r="N58" s="35">
        <f>N59</f>
        <v>0</v>
      </c>
    </row>
    <row r="59" spans="1:14" ht="18.75" customHeight="1" x14ac:dyDescent="0.2">
      <c r="A59" s="38" t="s">
        <v>53</v>
      </c>
      <c r="B59" s="5">
        <v>949</v>
      </c>
      <c r="C59" s="32" t="s">
        <v>76</v>
      </c>
      <c r="D59" s="32" t="s">
        <v>91</v>
      </c>
      <c r="E59" s="32" t="s">
        <v>52</v>
      </c>
      <c r="F59" s="36"/>
      <c r="G59" s="33"/>
      <c r="H59" s="33"/>
      <c r="I59" s="33"/>
      <c r="J59" s="33"/>
      <c r="K59" s="34"/>
      <c r="L59" s="35">
        <f t="shared" si="1"/>
        <v>100</v>
      </c>
      <c r="M59" s="35">
        <f t="shared" si="1"/>
        <v>0</v>
      </c>
      <c r="N59" s="35">
        <f t="shared" si="1"/>
        <v>0</v>
      </c>
    </row>
    <row r="60" spans="1:14" ht="18" customHeight="1" x14ac:dyDescent="0.2">
      <c r="A60" s="38" t="s">
        <v>75</v>
      </c>
      <c r="B60" s="5">
        <v>949</v>
      </c>
      <c r="C60" s="32" t="s">
        <v>76</v>
      </c>
      <c r="D60" s="32" t="s">
        <v>91</v>
      </c>
      <c r="E60" s="32" t="s">
        <v>77</v>
      </c>
      <c r="F60" s="36"/>
      <c r="G60" s="33"/>
      <c r="H60" s="33"/>
      <c r="I60" s="33"/>
      <c r="J60" s="33"/>
      <c r="K60" s="34"/>
      <c r="L60" s="35">
        <v>100</v>
      </c>
      <c r="M60" s="35">
        <v>0</v>
      </c>
      <c r="N60" s="35">
        <v>0</v>
      </c>
    </row>
    <row r="61" spans="1:14" s="56" customFormat="1" ht="18.75" x14ac:dyDescent="0.2">
      <c r="A61" s="17" t="s">
        <v>9</v>
      </c>
      <c r="B61" s="16">
        <v>949</v>
      </c>
      <c r="C61" s="18" t="s">
        <v>10</v>
      </c>
      <c r="D61" s="18"/>
      <c r="E61" s="55"/>
      <c r="F61" s="42"/>
      <c r="G61" s="14"/>
      <c r="H61" s="14" t="e">
        <f>#REF!+#REF!+#REF!+#REF!+#REF!</f>
        <v>#REF!</v>
      </c>
      <c r="I61" s="14" t="e">
        <f>#REF!+#REF!+#REF!+#REF!+#REF!</f>
        <v>#REF!</v>
      </c>
      <c r="J61" s="14" t="e">
        <f>#REF!+#REF!+#REF!+#REF!+#REF!</f>
        <v>#REF!</v>
      </c>
      <c r="K61" s="22"/>
      <c r="L61" s="23">
        <f>L62+L68+L65</f>
        <v>196.7</v>
      </c>
      <c r="M61" s="23">
        <f>M62+M68+M65</f>
        <v>9.1999999999999993</v>
      </c>
      <c r="N61" s="23">
        <f>N62+N68+N65</f>
        <v>196.7</v>
      </c>
    </row>
    <row r="62" spans="1:14" s="57" customFormat="1" ht="56.25" x14ac:dyDescent="0.2">
      <c r="A62" s="73" t="s">
        <v>159</v>
      </c>
      <c r="B62" s="5">
        <v>949</v>
      </c>
      <c r="C62" s="26" t="s">
        <v>10</v>
      </c>
      <c r="D62" s="26" t="s">
        <v>160</v>
      </c>
      <c r="E62" s="32"/>
      <c r="F62" s="36"/>
      <c r="G62" s="33"/>
      <c r="H62" s="33"/>
      <c r="I62" s="33"/>
      <c r="J62" s="33"/>
      <c r="K62" s="34">
        <v>32.700000000000003</v>
      </c>
      <c r="L62" s="31">
        <f t="shared" ref="L62:N63" si="2">L63</f>
        <v>123.5</v>
      </c>
      <c r="M62" s="31">
        <f t="shared" si="2"/>
        <v>0</v>
      </c>
      <c r="N62" s="31">
        <f t="shared" si="2"/>
        <v>123.5</v>
      </c>
    </row>
    <row r="63" spans="1:14" s="57" customFormat="1" ht="31.5" x14ac:dyDescent="0.2">
      <c r="A63" s="38" t="s">
        <v>78</v>
      </c>
      <c r="B63" s="5">
        <v>949</v>
      </c>
      <c r="C63" s="32" t="s">
        <v>10</v>
      </c>
      <c r="D63" s="32" t="s">
        <v>160</v>
      </c>
      <c r="E63" s="32" t="s">
        <v>51</v>
      </c>
      <c r="F63" s="36"/>
      <c r="G63" s="33"/>
      <c r="H63" s="33"/>
      <c r="I63" s="33"/>
      <c r="J63" s="33"/>
      <c r="K63" s="34"/>
      <c r="L63" s="35">
        <f t="shared" si="2"/>
        <v>123.5</v>
      </c>
      <c r="M63" s="35">
        <f t="shared" si="2"/>
        <v>0</v>
      </c>
      <c r="N63" s="35">
        <f t="shared" si="2"/>
        <v>123.5</v>
      </c>
    </row>
    <row r="64" spans="1:14" s="57" customFormat="1" ht="31.5" x14ac:dyDescent="0.2">
      <c r="A64" s="38" t="s">
        <v>62</v>
      </c>
      <c r="B64" s="5">
        <v>949</v>
      </c>
      <c r="C64" s="32" t="s">
        <v>10</v>
      </c>
      <c r="D64" s="32" t="s">
        <v>160</v>
      </c>
      <c r="E64" s="32" t="s">
        <v>61</v>
      </c>
      <c r="F64" s="36"/>
      <c r="G64" s="33"/>
      <c r="H64" s="33"/>
      <c r="I64" s="33"/>
      <c r="J64" s="33"/>
      <c r="K64" s="34"/>
      <c r="L64" s="35">
        <v>123.5</v>
      </c>
      <c r="M64" s="35">
        <v>0</v>
      </c>
      <c r="N64" s="35">
        <v>123.5</v>
      </c>
    </row>
    <row r="65" spans="1:14" s="57" customFormat="1" ht="75" x14ac:dyDescent="0.2">
      <c r="A65" s="73" t="s">
        <v>135</v>
      </c>
      <c r="B65" s="5">
        <v>949</v>
      </c>
      <c r="C65" s="26" t="s">
        <v>10</v>
      </c>
      <c r="D65" s="26" t="s">
        <v>105</v>
      </c>
      <c r="E65" s="32"/>
      <c r="F65" s="36"/>
      <c r="G65" s="33"/>
      <c r="H65" s="33"/>
      <c r="I65" s="33"/>
      <c r="J65" s="33"/>
      <c r="K65" s="34">
        <v>32.700000000000003</v>
      </c>
      <c r="L65" s="31">
        <f t="shared" ref="L65:N66" si="3">L66</f>
        <v>9.1999999999999993</v>
      </c>
      <c r="M65" s="31">
        <f t="shared" si="3"/>
        <v>9.1999999999999993</v>
      </c>
      <c r="N65" s="31">
        <f t="shared" si="3"/>
        <v>9.1999999999999993</v>
      </c>
    </row>
    <row r="66" spans="1:14" s="57" customFormat="1" ht="31.5" x14ac:dyDescent="0.2">
      <c r="A66" s="38" t="s">
        <v>78</v>
      </c>
      <c r="B66" s="5">
        <v>949</v>
      </c>
      <c r="C66" s="32" t="s">
        <v>10</v>
      </c>
      <c r="D66" s="32" t="s">
        <v>105</v>
      </c>
      <c r="E66" s="32" t="s">
        <v>51</v>
      </c>
      <c r="F66" s="36"/>
      <c r="G66" s="33"/>
      <c r="H66" s="33"/>
      <c r="I66" s="33"/>
      <c r="J66" s="33"/>
      <c r="K66" s="34"/>
      <c r="L66" s="35">
        <f t="shared" si="3"/>
        <v>9.1999999999999993</v>
      </c>
      <c r="M66" s="35">
        <f t="shared" si="3"/>
        <v>9.1999999999999993</v>
      </c>
      <c r="N66" s="35">
        <f t="shared" si="3"/>
        <v>9.1999999999999993</v>
      </c>
    </row>
    <row r="67" spans="1:14" s="57" customFormat="1" ht="31.5" x14ac:dyDescent="0.2">
      <c r="A67" s="38" t="s">
        <v>62</v>
      </c>
      <c r="B67" s="5">
        <v>949</v>
      </c>
      <c r="C67" s="32" t="s">
        <v>10</v>
      </c>
      <c r="D67" s="32" t="s">
        <v>105</v>
      </c>
      <c r="E67" s="32" t="s">
        <v>61</v>
      </c>
      <c r="F67" s="36"/>
      <c r="G67" s="33"/>
      <c r="H67" s="33"/>
      <c r="I67" s="33"/>
      <c r="J67" s="33"/>
      <c r="K67" s="34"/>
      <c r="L67" s="35">
        <v>9.1999999999999993</v>
      </c>
      <c r="M67" s="35">
        <v>9.1999999999999993</v>
      </c>
      <c r="N67" s="35">
        <v>9.1999999999999993</v>
      </c>
    </row>
    <row r="68" spans="1:14" s="57" customFormat="1" ht="165" customHeight="1" x14ac:dyDescent="0.2">
      <c r="A68" s="64" t="s">
        <v>140</v>
      </c>
      <c r="B68" s="93">
        <v>949</v>
      </c>
      <c r="C68" s="94" t="s">
        <v>10</v>
      </c>
      <c r="D68" s="94" t="s">
        <v>92</v>
      </c>
      <c r="E68" s="76"/>
      <c r="F68" s="32"/>
      <c r="G68" s="35"/>
      <c r="H68" s="35"/>
      <c r="I68" s="35"/>
      <c r="J68" s="35"/>
      <c r="K68" s="40"/>
      <c r="L68" s="31">
        <f>L70</f>
        <v>64</v>
      </c>
      <c r="M68" s="31">
        <f>M70</f>
        <v>0</v>
      </c>
      <c r="N68" s="31">
        <f>N70</f>
        <v>64</v>
      </c>
    </row>
    <row r="69" spans="1:14" s="57" customFormat="1" ht="31.5" x14ac:dyDescent="0.2">
      <c r="A69" s="38" t="s">
        <v>78</v>
      </c>
      <c r="B69" s="72">
        <v>949</v>
      </c>
      <c r="C69" s="74" t="s">
        <v>10</v>
      </c>
      <c r="D69" s="74" t="s">
        <v>92</v>
      </c>
      <c r="E69" s="76">
        <v>200</v>
      </c>
      <c r="F69" s="32"/>
      <c r="G69" s="35"/>
      <c r="H69" s="35"/>
      <c r="I69" s="35"/>
      <c r="J69" s="35"/>
      <c r="K69" s="40"/>
      <c r="L69" s="35">
        <f>L70</f>
        <v>64</v>
      </c>
      <c r="M69" s="35">
        <f>M70</f>
        <v>0</v>
      </c>
      <c r="N69" s="35">
        <f>N70</f>
        <v>64</v>
      </c>
    </row>
    <row r="70" spans="1:14" s="57" customFormat="1" ht="31.5" x14ac:dyDescent="0.2">
      <c r="A70" s="38" t="s">
        <v>62</v>
      </c>
      <c r="B70" s="72">
        <v>949</v>
      </c>
      <c r="C70" s="74" t="s">
        <v>10</v>
      </c>
      <c r="D70" s="74" t="s">
        <v>92</v>
      </c>
      <c r="E70" s="76">
        <v>240</v>
      </c>
      <c r="F70" s="32"/>
      <c r="G70" s="35"/>
      <c r="H70" s="35"/>
      <c r="I70" s="35"/>
      <c r="J70" s="35"/>
      <c r="K70" s="40"/>
      <c r="L70" s="35">
        <v>64</v>
      </c>
      <c r="M70" s="35">
        <v>0</v>
      </c>
      <c r="N70" s="35">
        <v>64</v>
      </c>
    </row>
    <row r="71" spans="1:14" s="56" customFormat="1" ht="37.5" x14ac:dyDescent="0.2">
      <c r="A71" s="17" t="s">
        <v>14</v>
      </c>
      <c r="B71" s="16">
        <v>949</v>
      </c>
      <c r="C71" s="18" t="s">
        <v>15</v>
      </c>
      <c r="D71" s="18"/>
      <c r="E71" s="42"/>
      <c r="F71" s="42"/>
      <c r="G71" s="47"/>
      <c r="H71" s="43" t="e">
        <f t="shared" ref="H71:J72" si="4">H72</f>
        <v>#REF!</v>
      </c>
      <c r="I71" s="43" t="e">
        <f t="shared" si="4"/>
        <v>#REF!</v>
      </c>
      <c r="J71" s="43" t="e">
        <f t="shared" si="4"/>
        <v>#REF!</v>
      </c>
      <c r="K71" s="59"/>
      <c r="L71" s="23">
        <f t="shared" ref="L71:N72" si="5">L72</f>
        <v>29</v>
      </c>
      <c r="M71" s="23">
        <f t="shared" si="5"/>
        <v>0</v>
      </c>
      <c r="N71" s="23">
        <f>N72</f>
        <v>29</v>
      </c>
    </row>
    <row r="72" spans="1:14" s="57" customFormat="1" ht="56.25" x14ac:dyDescent="0.2">
      <c r="A72" s="17" t="s">
        <v>120</v>
      </c>
      <c r="B72" s="16">
        <v>949</v>
      </c>
      <c r="C72" s="18" t="s">
        <v>119</v>
      </c>
      <c r="D72" s="18"/>
      <c r="E72" s="42"/>
      <c r="F72" s="42"/>
      <c r="G72" s="47"/>
      <c r="H72" s="44" t="e">
        <f t="shared" si="4"/>
        <v>#REF!</v>
      </c>
      <c r="I72" s="44" t="e">
        <f t="shared" si="4"/>
        <v>#REF!</v>
      </c>
      <c r="J72" s="44" t="e">
        <f t="shared" si="4"/>
        <v>#REF!</v>
      </c>
      <c r="K72" s="54"/>
      <c r="L72" s="23">
        <f t="shared" si="5"/>
        <v>29</v>
      </c>
      <c r="M72" s="23">
        <f t="shared" si="5"/>
        <v>0</v>
      </c>
      <c r="N72" s="23">
        <f t="shared" si="5"/>
        <v>29</v>
      </c>
    </row>
    <row r="73" spans="1:14" s="57" customFormat="1" ht="243.75" x14ac:dyDescent="0.2">
      <c r="A73" s="25" t="s">
        <v>139</v>
      </c>
      <c r="B73" s="5">
        <v>949</v>
      </c>
      <c r="C73" s="26" t="s">
        <v>119</v>
      </c>
      <c r="D73" s="26" t="s">
        <v>93</v>
      </c>
      <c r="E73" s="37"/>
      <c r="F73" s="37"/>
      <c r="G73" s="53">
        <v>740</v>
      </c>
      <c r="H73" s="26" t="e">
        <f>H75</f>
        <v>#REF!</v>
      </c>
      <c r="I73" s="26" t="e">
        <f>I75</f>
        <v>#REF!</v>
      </c>
      <c r="J73" s="26" t="e">
        <f>J75</f>
        <v>#REF!</v>
      </c>
      <c r="K73" s="60" t="s">
        <v>16</v>
      </c>
      <c r="L73" s="31">
        <f>L75</f>
        <v>29</v>
      </c>
      <c r="M73" s="31">
        <f>M75</f>
        <v>0</v>
      </c>
      <c r="N73" s="31">
        <f>N75</f>
        <v>29</v>
      </c>
    </row>
    <row r="74" spans="1:14" s="57" customFormat="1" ht="31.5" x14ac:dyDescent="0.2">
      <c r="A74" s="38" t="s">
        <v>78</v>
      </c>
      <c r="B74" s="5">
        <v>949</v>
      </c>
      <c r="C74" s="32" t="s">
        <v>119</v>
      </c>
      <c r="D74" s="32" t="s">
        <v>93</v>
      </c>
      <c r="E74" s="32" t="s">
        <v>51</v>
      </c>
      <c r="F74" s="32"/>
      <c r="G74" s="39"/>
      <c r="H74" s="44" t="e">
        <f>#REF!</f>
        <v>#REF!</v>
      </c>
      <c r="I74" s="44" t="e">
        <f>#REF!</f>
        <v>#REF!</v>
      </c>
      <c r="J74" s="44" t="e">
        <f>#REF!</f>
        <v>#REF!</v>
      </c>
      <c r="K74" s="54"/>
      <c r="L74" s="35">
        <f>L75</f>
        <v>29</v>
      </c>
      <c r="M74" s="35">
        <f>M75</f>
        <v>0</v>
      </c>
      <c r="N74" s="35">
        <f>N75</f>
        <v>29</v>
      </c>
    </row>
    <row r="75" spans="1:14" s="57" customFormat="1" ht="31.5" x14ac:dyDescent="0.2">
      <c r="A75" s="38" t="s">
        <v>62</v>
      </c>
      <c r="B75" s="5">
        <v>949</v>
      </c>
      <c r="C75" s="32" t="s">
        <v>119</v>
      </c>
      <c r="D75" s="32" t="s">
        <v>93</v>
      </c>
      <c r="E75" s="32" t="s">
        <v>61</v>
      </c>
      <c r="F75" s="32"/>
      <c r="G75" s="39"/>
      <c r="H75" s="44" t="e">
        <f>#REF!</f>
        <v>#REF!</v>
      </c>
      <c r="I75" s="44" t="e">
        <f>#REF!</f>
        <v>#REF!</v>
      </c>
      <c r="J75" s="44" t="e">
        <f>#REF!</f>
        <v>#REF!</v>
      </c>
      <c r="K75" s="54"/>
      <c r="L75" s="35">
        <v>29</v>
      </c>
      <c r="M75" s="35">
        <v>0</v>
      </c>
      <c r="N75" s="35">
        <v>29</v>
      </c>
    </row>
    <row r="76" spans="1:14" s="57" customFormat="1" ht="18.75" x14ac:dyDescent="0.2">
      <c r="A76" s="17" t="s">
        <v>45</v>
      </c>
      <c r="B76" s="16">
        <v>949</v>
      </c>
      <c r="C76" s="18" t="s">
        <v>46</v>
      </c>
      <c r="D76" s="18"/>
      <c r="E76" s="42"/>
      <c r="F76" s="42"/>
      <c r="G76" s="47"/>
      <c r="H76" s="47"/>
      <c r="I76" s="47"/>
      <c r="J76" s="47"/>
      <c r="K76" s="62"/>
      <c r="L76" s="23">
        <f>L77+L85+L81</f>
        <v>459</v>
      </c>
      <c r="M76" s="23">
        <f>M77+M85+M81</f>
        <v>265.2</v>
      </c>
      <c r="N76" s="23">
        <f>N77+N85+N81</f>
        <v>459</v>
      </c>
    </row>
    <row r="77" spans="1:14" s="57" customFormat="1" ht="18.75" x14ac:dyDescent="0.2">
      <c r="A77" s="17" t="s">
        <v>47</v>
      </c>
      <c r="B77" s="16">
        <v>949</v>
      </c>
      <c r="C77" s="18" t="s">
        <v>48</v>
      </c>
      <c r="D77" s="18"/>
      <c r="E77" s="42"/>
      <c r="F77" s="42"/>
      <c r="G77" s="47"/>
      <c r="H77" s="53"/>
      <c r="I77" s="53"/>
      <c r="J77" s="53"/>
      <c r="K77" s="61"/>
      <c r="L77" s="23">
        <f t="shared" ref="L77:N79" si="6">L78</f>
        <v>300</v>
      </c>
      <c r="M77" s="23">
        <f t="shared" si="6"/>
        <v>265.2</v>
      </c>
      <c r="N77" s="23">
        <f t="shared" si="6"/>
        <v>300</v>
      </c>
    </row>
    <row r="78" spans="1:14" s="57" customFormat="1" ht="171" customHeight="1" x14ac:dyDescent="0.2">
      <c r="A78" s="25" t="s">
        <v>111</v>
      </c>
      <c r="B78" s="5">
        <v>949</v>
      </c>
      <c r="C78" s="26" t="s">
        <v>48</v>
      </c>
      <c r="D78" s="26" t="s">
        <v>94</v>
      </c>
      <c r="E78" s="32"/>
      <c r="F78" s="32"/>
      <c r="G78" s="33"/>
      <c r="H78" s="44"/>
      <c r="I78" s="44"/>
      <c r="J78" s="44"/>
      <c r="K78" s="54"/>
      <c r="L78" s="35">
        <f t="shared" si="6"/>
        <v>300</v>
      </c>
      <c r="M78" s="35">
        <f t="shared" si="6"/>
        <v>265.2</v>
      </c>
      <c r="N78" s="35">
        <f t="shared" si="6"/>
        <v>300</v>
      </c>
    </row>
    <row r="79" spans="1:14" s="57" customFormat="1" ht="32.450000000000003" customHeight="1" x14ac:dyDescent="0.2">
      <c r="A79" s="38" t="s">
        <v>78</v>
      </c>
      <c r="B79" s="5">
        <v>949</v>
      </c>
      <c r="C79" s="32" t="s">
        <v>48</v>
      </c>
      <c r="D79" s="32" t="s">
        <v>94</v>
      </c>
      <c r="E79" s="32" t="s">
        <v>51</v>
      </c>
      <c r="F79" s="32"/>
      <c r="G79" s="33"/>
      <c r="H79" s="44"/>
      <c r="I79" s="44"/>
      <c r="J79" s="44"/>
      <c r="K79" s="54"/>
      <c r="L79" s="35">
        <f t="shared" si="6"/>
        <v>300</v>
      </c>
      <c r="M79" s="35">
        <f t="shared" si="6"/>
        <v>265.2</v>
      </c>
      <c r="N79" s="35">
        <f t="shared" si="6"/>
        <v>300</v>
      </c>
    </row>
    <row r="80" spans="1:14" s="57" customFormat="1" ht="35.25" customHeight="1" x14ac:dyDescent="0.2">
      <c r="A80" s="38" t="s">
        <v>62</v>
      </c>
      <c r="B80" s="5">
        <v>949</v>
      </c>
      <c r="C80" s="32" t="s">
        <v>48</v>
      </c>
      <c r="D80" s="32" t="s">
        <v>94</v>
      </c>
      <c r="E80" s="32" t="s">
        <v>61</v>
      </c>
      <c r="F80" s="32"/>
      <c r="G80" s="33"/>
      <c r="H80" s="44"/>
      <c r="I80" s="44"/>
      <c r="J80" s="44"/>
      <c r="K80" s="54"/>
      <c r="L80" s="35">
        <v>300</v>
      </c>
      <c r="M80" s="35">
        <v>265.2</v>
      </c>
      <c r="N80" s="35">
        <v>300</v>
      </c>
    </row>
    <row r="81" spans="1:14" s="57" customFormat="1" ht="35.25" customHeight="1" x14ac:dyDescent="0.2">
      <c r="A81" s="17" t="s">
        <v>125</v>
      </c>
      <c r="B81" s="16">
        <v>949</v>
      </c>
      <c r="C81" s="18" t="s">
        <v>124</v>
      </c>
      <c r="D81" s="18"/>
      <c r="E81" s="42"/>
      <c r="F81" s="42"/>
      <c r="G81" s="47"/>
      <c r="H81" s="53"/>
      <c r="I81" s="53"/>
      <c r="J81" s="53"/>
      <c r="K81" s="61"/>
      <c r="L81" s="23">
        <f t="shared" ref="L81:N83" si="7">L82</f>
        <v>120</v>
      </c>
      <c r="M81" s="23">
        <f t="shared" si="7"/>
        <v>0</v>
      </c>
      <c r="N81" s="23">
        <f t="shared" si="7"/>
        <v>120</v>
      </c>
    </row>
    <row r="82" spans="1:14" s="57" customFormat="1" ht="78" customHeight="1" x14ac:dyDescent="0.2">
      <c r="A82" s="92" t="s">
        <v>150</v>
      </c>
      <c r="B82" s="5">
        <v>949</v>
      </c>
      <c r="C82" s="32" t="s">
        <v>124</v>
      </c>
      <c r="D82" s="32" t="s">
        <v>121</v>
      </c>
      <c r="E82" s="32"/>
      <c r="F82" s="32"/>
      <c r="G82" s="33"/>
      <c r="H82" s="44"/>
      <c r="I82" s="44"/>
      <c r="J82" s="44"/>
      <c r="K82" s="54"/>
      <c r="L82" s="35">
        <f t="shared" si="7"/>
        <v>120</v>
      </c>
      <c r="M82" s="35">
        <f t="shared" si="7"/>
        <v>0</v>
      </c>
      <c r="N82" s="35">
        <f t="shared" si="7"/>
        <v>120</v>
      </c>
    </row>
    <row r="83" spans="1:14" s="57" customFormat="1" ht="35.25" customHeight="1" x14ac:dyDescent="0.2">
      <c r="A83" s="38" t="s">
        <v>78</v>
      </c>
      <c r="B83" s="5">
        <v>949</v>
      </c>
      <c r="C83" s="32" t="s">
        <v>124</v>
      </c>
      <c r="D83" s="32" t="s">
        <v>121</v>
      </c>
      <c r="E83" s="32" t="s">
        <v>51</v>
      </c>
      <c r="F83" s="32"/>
      <c r="G83" s="33"/>
      <c r="H83" s="44"/>
      <c r="I83" s="44"/>
      <c r="J83" s="44"/>
      <c r="K83" s="54"/>
      <c r="L83" s="35">
        <f t="shared" si="7"/>
        <v>120</v>
      </c>
      <c r="M83" s="35">
        <f t="shared" si="7"/>
        <v>0</v>
      </c>
      <c r="N83" s="35">
        <f t="shared" si="7"/>
        <v>120</v>
      </c>
    </row>
    <row r="84" spans="1:14" s="57" customFormat="1" ht="35.25" customHeight="1" x14ac:dyDescent="0.2">
      <c r="A84" s="38" t="s">
        <v>62</v>
      </c>
      <c r="B84" s="5">
        <v>949</v>
      </c>
      <c r="C84" s="32" t="s">
        <v>124</v>
      </c>
      <c r="D84" s="32" t="s">
        <v>121</v>
      </c>
      <c r="E84" s="32" t="s">
        <v>61</v>
      </c>
      <c r="F84" s="32"/>
      <c r="G84" s="33"/>
      <c r="H84" s="44"/>
      <c r="I84" s="44"/>
      <c r="J84" s="44"/>
      <c r="K84" s="54"/>
      <c r="L84" s="35">
        <v>120</v>
      </c>
      <c r="M84" s="35">
        <v>0</v>
      </c>
      <c r="N84" s="35">
        <v>120</v>
      </c>
    </row>
    <row r="85" spans="1:14" s="57" customFormat="1" ht="18.75" customHeight="1" x14ac:dyDescent="0.2">
      <c r="A85" s="17" t="s">
        <v>70</v>
      </c>
      <c r="B85" s="16">
        <v>949</v>
      </c>
      <c r="C85" s="18" t="s">
        <v>71</v>
      </c>
      <c r="D85" s="18"/>
      <c r="E85" s="42"/>
      <c r="F85" s="42"/>
      <c r="G85" s="47"/>
      <c r="H85" s="53"/>
      <c r="I85" s="53"/>
      <c r="J85" s="53"/>
      <c r="K85" s="61"/>
      <c r="L85" s="23">
        <f>L86</f>
        <v>39</v>
      </c>
      <c r="M85" s="23">
        <f>M86</f>
        <v>0</v>
      </c>
      <c r="N85" s="23">
        <f>N86</f>
        <v>39</v>
      </c>
    </row>
    <row r="86" spans="1:14" s="57" customFormat="1" ht="110.45" customHeight="1" x14ac:dyDescent="0.2">
      <c r="A86" s="73" t="s">
        <v>141</v>
      </c>
      <c r="B86" s="72">
        <v>949</v>
      </c>
      <c r="C86" s="71" t="s">
        <v>71</v>
      </c>
      <c r="D86" s="71" t="s">
        <v>95</v>
      </c>
      <c r="E86" s="75"/>
      <c r="F86" s="37"/>
      <c r="G86" s="29">
        <v>100</v>
      </c>
      <c r="H86" s="29"/>
      <c r="I86" s="29"/>
      <c r="J86" s="29"/>
      <c r="K86" s="30">
        <v>70</v>
      </c>
      <c r="L86" s="31">
        <f>L88</f>
        <v>39</v>
      </c>
      <c r="M86" s="31">
        <f>M88</f>
        <v>0</v>
      </c>
      <c r="N86" s="31">
        <f>N88</f>
        <v>39</v>
      </c>
    </row>
    <row r="87" spans="1:14" s="57" customFormat="1" ht="32.25" customHeight="1" x14ac:dyDescent="0.2">
      <c r="A87" s="38" t="s">
        <v>78</v>
      </c>
      <c r="B87" s="72">
        <v>949</v>
      </c>
      <c r="C87" s="74" t="s">
        <v>71</v>
      </c>
      <c r="D87" s="74" t="s">
        <v>95</v>
      </c>
      <c r="E87" s="76">
        <v>200</v>
      </c>
      <c r="F87" s="32"/>
      <c r="G87" s="35"/>
      <c r="H87" s="35"/>
      <c r="I87" s="35"/>
      <c r="J87" s="35"/>
      <c r="K87" s="40"/>
      <c r="L87" s="35">
        <f>L88</f>
        <v>39</v>
      </c>
      <c r="M87" s="35">
        <f>M88</f>
        <v>0</v>
      </c>
      <c r="N87" s="35">
        <f>N88</f>
        <v>39</v>
      </c>
    </row>
    <row r="88" spans="1:14" s="57" customFormat="1" ht="31.5" customHeight="1" x14ac:dyDescent="0.2">
      <c r="A88" s="38" t="s">
        <v>62</v>
      </c>
      <c r="B88" s="72">
        <v>949</v>
      </c>
      <c r="C88" s="74" t="s">
        <v>71</v>
      </c>
      <c r="D88" s="74" t="s">
        <v>95</v>
      </c>
      <c r="E88" s="76">
        <v>240</v>
      </c>
      <c r="F88" s="32"/>
      <c r="G88" s="35"/>
      <c r="H88" s="35"/>
      <c r="I88" s="35"/>
      <c r="J88" s="35"/>
      <c r="K88" s="40"/>
      <c r="L88" s="35">
        <v>39</v>
      </c>
      <c r="M88" s="35">
        <v>0</v>
      </c>
      <c r="N88" s="35">
        <v>39</v>
      </c>
    </row>
    <row r="89" spans="1:14" s="56" customFormat="1" ht="18.75" x14ac:dyDescent="0.2">
      <c r="A89" s="17" t="s">
        <v>17</v>
      </c>
      <c r="B89" s="16">
        <v>949</v>
      </c>
      <c r="C89" s="18" t="s">
        <v>18</v>
      </c>
      <c r="D89" s="18"/>
      <c r="E89" s="42"/>
      <c r="F89" s="42"/>
      <c r="G89" s="47"/>
      <c r="H89" s="47"/>
      <c r="I89" s="47" t="e">
        <f>#REF!+I90</f>
        <v>#REF!</v>
      </c>
      <c r="J89" s="47" t="e">
        <f>#REF!+J90</f>
        <v>#REF!</v>
      </c>
      <c r="K89" s="62"/>
      <c r="L89" s="23">
        <f t="shared" ref="L89:N90" si="8">L90</f>
        <v>54820.800000000003</v>
      </c>
      <c r="M89" s="23">
        <f t="shared" si="8"/>
        <v>43451.100000000006</v>
      </c>
      <c r="N89" s="23">
        <f t="shared" si="8"/>
        <v>53679.4</v>
      </c>
    </row>
    <row r="90" spans="1:14" s="57" customFormat="1" ht="18.75" x14ac:dyDescent="0.2">
      <c r="A90" s="17" t="s">
        <v>19</v>
      </c>
      <c r="B90" s="16">
        <v>949</v>
      </c>
      <c r="C90" s="18" t="s">
        <v>20</v>
      </c>
      <c r="D90" s="18"/>
      <c r="E90" s="42"/>
      <c r="F90" s="42"/>
      <c r="G90" s="47"/>
      <c r="H90" s="53" t="e">
        <f>H91+#REF!+#REF!+#REF!+#REF!+#REF!</f>
        <v>#REF!</v>
      </c>
      <c r="I90" s="53" t="e">
        <f>I91+#REF!+#REF!+#REF!+#REF!+#REF!</f>
        <v>#REF!</v>
      </c>
      <c r="J90" s="53" t="e">
        <f>J91+#REF!+#REF!+#REF!+#REF!+#REF!</f>
        <v>#REF!</v>
      </c>
      <c r="K90" s="61"/>
      <c r="L90" s="23">
        <f t="shared" si="8"/>
        <v>54820.800000000003</v>
      </c>
      <c r="M90" s="23">
        <f t="shared" si="8"/>
        <v>43451.100000000006</v>
      </c>
      <c r="N90" s="23">
        <f t="shared" si="8"/>
        <v>53679.4</v>
      </c>
    </row>
    <row r="91" spans="1:14" s="57" customFormat="1" ht="126.6" customHeight="1" x14ac:dyDescent="0.2">
      <c r="A91" s="25" t="s">
        <v>142</v>
      </c>
      <c r="B91" s="5">
        <v>949</v>
      </c>
      <c r="C91" s="26" t="s">
        <v>20</v>
      </c>
      <c r="D91" s="26" t="s">
        <v>96</v>
      </c>
      <c r="E91" s="37"/>
      <c r="F91" s="37"/>
      <c r="G91" s="53">
        <v>1296</v>
      </c>
      <c r="H91" s="53" t="e">
        <f>#REF!</f>
        <v>#REF!</v>
      </c>
      <c r="I91" s="53" t="e">
        <f>#REF!</f>
        <v>#REF!</v>
      </c>
      <c r="J91" s="53" t="e">
        <f>#REF!</f>
        <v>#REF!</v>
      </c>
      <c r="K91" s="61">
        <v>2072</v>
      </c>
      <c r="L91" s="31">
        <f>L92+L94</f>
        <v>54820.800000000003</v>
      </c>
      <c r="M91" s="31">
        <f>M92+M94</f>
        <v>43451.100000000006</v>
      </c>
      <c r="N91" s="31">
        <f>N92+N94</f>
        <v>53679.4</v>
      </c>
    </row>
    <row r="92" spans="1:14" s="57" customFormat="1" ht="31.5" x14ac:dyDescent="0.2">
      <c r="A92" s="38" t="s">
        <v>78</v>
      </c>
      <c r="B92" s="5">
        <v>949</v>
      </c>
      <c r="C92" s="32" t="s">
        <v>20</v>
      </c>
      <c r="D92" s="32" t="s">
        <v>96</v>
      </c>
      <c r="E92" s="32" t="s">
        <v>51</v>
      </c>
      <c r="F92" s="32"/>
      <c r="G92" s="39"/>
      <c r="H92" s="39"/>
      <c r="I92" s="52"/>
      <c r="J92" s="52"/>
      <c r="K92" s="63"/>
      <c r="L92" s="35">
        <f>L93</f>
        <v>53783</v>
      </c>
      <c r="M92" s="35">
        <f>M93</f>
        <v>42413.3</v>
      </c>
      <c r="N92" s="35">
        <f>N93</f>
        <v>52641.599999999999</v>
      </c>
    </row>
    <row r="93" spans="1:14" s="57" customFormat="1" ht="31.5" x14ac:dyDescent="0.2">
      <c r="A93" s="38" t="s">
        <v>62</v>
      </c>
      <c r="B93" s="5">
        <v>949</v>
      </c>
      <c r="C93" s="32" t="s">
        <v>20</v>
      </c>
      <c r="D93" s="32" t="s">
        <v>96</v>
      </c>
      <c r="E93" s="32" t="s">
        <v>61</v>
      </c>
      <c r="F93" s="32"/>
      <c r="G93" s="39"/>
      <c r="H93" s="39"/>
      <c r="I93" s="52"/>
      <c r="J93" s="52"/>
      <c r="K93" s="63"/>
      <c r="L93" s="35">
        <v>53783</v>
      </c>
      <c r="M93" s="35">
        <v>42413.3</v>
      </c>
      <c r="N93" s="35">
        <v>52641.599999999999</v>
      </c>
    </row>
    <row r="94" spans="1:14" s="57" customFormat="1" ht="18.75" x14ac:dyDescent="0.2">
      <c r="A94" s="38" t="s">
        <v>53</v>
      </c>
      <c r="B94" s="5">
        <v>949</v>
      </c>
      <c r="C94" s="32" t="s">
        <v>20</v>
      </c>
      <c r="D94" s="32" t="s">
        <v>96</v>
      </c>
      <c r="E94" s="32" t="s">
        <v>52</v>
      </c>
      <c r="F94" s="32"/>
      <c r="G94" s="39"/>
      <c r="H94" s="39"/>
      <c r="I94" s="52"/>
      <c r="J94" s="52"/>
      <c r="K94" s="63"/>
      <c r="L94" s="35">
        <f>L95</f>
        <v>1037.8</v>
      </c>
      <c r="M94" s="35">
        <f>M95</f>
        <v>1037.8</v>
      </c>
      <c r="N94" s="35">
        <f>N95</f>
        <v>1037.8</v>
      </c>
    </row>
    <row r="95" spans="1:14" s="57" customFormat="1" ht="18.75" x14ac:dyDescent="0.2">
      <c r="A95" s="38" t="s">
        <v>64</v>
      </c>
      <c r="B95" s="5">
        <v>949</v>
      </c>
      <c r="C95" s="32" t="s">
        <v>20</v>
      </c>
      <c r="D95" s="32" t="s">
        <v>96</v>
      </c>
      <c r="E95" s="32" t="s">
        <v>63</v>
      </c>
      <c r="F95" s="32"/>
      <c r="G95" s="39"/>
      <c r="H95" s="39"/>
      <c r="I95" s="52"/>
      <c r="J95" s="52"/>
      <c r="K95" s="63"/>
      <c r="L95" s="35">
        <v>1037.8</v>
      </c>
      <c r="M95" s="35">
        <v>1037.8</v>
      </c>
      <c r="N95" s="35">
        <v>1037.8</v>
      </c>
    </row>
    <row r="96" spans="1:14" s="24" customFormat="1" ht="41.25" customHeight="1" x14ac:dyDescent="0.2">
      <c r="A96" s="17" t="s">
        <v>21</v>
      </c>
      <c r="B96" s="16">
        <v>949</v>
      </c>
      <c r="C96" s="18" t="s">
        <v>22</v>
      </c>
      <c r="D96" s="18"/>
      <c r="E96" s="42"/>
      <c r="F96" s="42"/>
      <c r="G96" s="14"/>
      <c r="H96" s="14" t="e">
        <f>#REF!</f>
        <v>#REF!</v>
      </c>
      <c r="I96" s="14" t="e">
        <f>#REF!</f>
        <v>#REF!</v>
      </c>
      <c r="J96" s="14" t="e">
        <f>#REF!</f>
        <v>#REF!</v>
      </c>
      <c r="K96" s="22"/>
      <c r="L96" s="23">
        <f>L97+L101</f>
        <v>1126</v>
      </c>
      <c r="M96" s="23">
        <f>M97+M101</f>
        <v>740</v>
      </c>
      <c r="N96" s="23">
        <f>N97+N101</f>
        <v>1126</v>
      </c>
    </row>
    <row r="97" spans="1:14" s="24" customFormat="1" ht="41.25" customHeight="1" x14ac:dyDescent="0.2">
      <c r="A97" s="17" t="s">
        <v>43</v>
      </c>
      <c r="B97" s="16"/>
      <c r="C97" s="18" t="s">
        <v>44</v>
      </c>
      <c r="D97" s="18"/>
      <c r="E97" s="42"/>
      <c r="F97" s="42"/>
      <c r="G97" s="14"/>
      <c r="H97" s="14"/>
      <c r="I97" s="14"/>
      <c r="J97" s="14"/>
      <c r="K97" s="22"/>
      <c r="L97" s="23">
        <f>L98</f>
        <v>40</v>
      </c>
      <c r="M97" s="23">
        <f>M98</f>
        <v>40</v>
      </c>
      <c r="N97" s="23">
        <f>N98</f>
        <v>40</v>
      </c>
    </row>
    <row r="98" spans="1:14" s="24" customFormat="1" ht="112.9" customHeight="1" x14ac:dyDescent="0.2">
      <c r="A98" s="80" t="s">
        <v>108</v>
      </c>
      <c r="B98" s="5">
        <v>949</v>
      </c>
      <c r="C98" s="26" t="s">
        <v>44</v>
      </c>
      <c r="D98" s="26" t="s">
        <v>97</v>
      </c>
      <c r="E98" s="37"/>
      <c r="F98" s="58"/>
      <c r="G98" s="53"/>
      <c r="H98" s="44"/>
      <c r="I98" s="44"/>
      <c r="J98" s="44"/>
      <c r="K98" s="54"/>
      <c r="L98" s="31">
        <f>L100</f>
        <v>40</v>
      </c>
      <c r="M98" s="31">
        <f>M100</f>
        <v>40</v>
      </c>
      <c r="N98" s="31">
        <f>N100</f>
        <v>40</v>
      </c>
    </row>
    <row r="99" spans="1:14" s="24" customFormat="1" ht="32.25" customHeight="1" x14ac:dyDescent="0.2">
      <c r="A99" s="38" t="s">
        <v>78</v>
      </c>
      <c r="B99" s="79">
        <v>949</v>
      </c>
      <c r="C99" s="32" t="s">
        <v>44</v>
      </c>
      <c r="D99" s="32" t="s">
        <v>97</v>
      </c>
      <c r="E99" s="32" t="s">
        <v>51</v>
      </c>
      <c r="F99" s="36"/>
      <c r="G99" s="39"/>
      <c r="H99" s="33"/>
      <c r="I99" s="33"/>
      <c r="J99" s="33"/>
      <c r="K99" s="34"/>
      <c r="L99" s="35">
        <f>L100</f>
        <v>40</v>
      </c>
      <c r="M99" s="35">
        <f>M100</f>
        <v>40</v>
      </c>
      <c r="N99" s="35">
        <f>N100</f>
        <v>40</v>
      </c>
    </row>
    <row r="100" spans="1:14" s="24" customFormat="1" ht="30.75" customHeight="1" x14ac:dyDescent="0.2">
      <c r="A100" s="38" t="s">
        <v>62</v>
      </c>
      <c r="B100" s="79">
        <v>949</v>
      </c>
      <c r="C100" s="32" t="s">
        <v>44</v>
      </c>
      <c r="D100" s="32" t="s">
        <v>97</v>
      </c>
      <c r="E100" s="32" t="s">
        <v>61</v>
      </c>
      <c r="F100" s="36"/>
      <c r="G100" s="39"/>
      <c r="H100" s="33"/>
      <c r="I100" s="33"/>
      <c r="J100" s="33"/>
      <c r="K100" s="34"/>
      <c r="L100" s="35">
        <v>40</v>
      </c>
      <c r="M100" s="35">
        <v>40</v>
      </c>
      <c r="N100" s="35">
        <v>40</v>
      </c>
    </row>
    <row r="101" spans="1:14" ht="18.75" x14ac:dyDescent="0.2">
      <c r="A101" s="17" t="s">
        <v>68</v>
      </c>
      <c r="B101" s="16">
        <v>949</v>
      </c>
      <c r="C101" s="18" t="s">
        <v>67</v>
      </c>
      <c r="D101" s="17"/>
      <c r="E101" s="17"/>
      <c r="F101" s="17"/>
      <c r="G101" s="17"/>
      <c r="H101" s="17"/>
      <c r="I101" s="17"/>
      <c r="J101" s="17"/>
      <c r="K101" s="17"/>
      <c r="L101" s="23">
        <f>L102+L105+L108+L111</f>
        <v>1086</v>
      </c>
      <c r="M101" s="23">
        <f>M102+M105+M108+M111</f>
        <v>700</v>
      </c>
      <c r="N101" s="23">
        <f>N102+N105+N108+N111</f>
        <v>1086</v>
      </c>
    </row>
    <row r="102" spans="1:14" ht="80.45" customHeight="1" x14ac:dyDescent="0.2">
      <c r="A102" s="95" t="s">
        <v>143</v>
      </c>
      <c r="B102" s="5">
        <v>949</v>
      </c>
      <c r="C102" s="26" t="s">
        <v>67</v>
      </c>
      <c r="D102" s="26" t="s">
        <v>98</v>
      </c>
      <c r="E102" s="26"/>
      <c r="F102" s="26"/>
      <c r="G102" s="53"/>
      <c r="H102" s="53"/>
      <c r="I102" s="53"/>
      <c r="J102" s="53"/>
      <c r="K102" s="61"/>
      <c r="L102" s="31">
        <f>L104</f>
        <v>29</v>
      </c>
      <c r="M102" s="31">
        <f>M104</f>
        <v>0</v>
      </c>
      <c r="N102" s="31">
        <f>N104</f>
        <v>29</v>
      </c>
    </row>
    <row r="103" spans="1:14" ht="31.5" x14ac:dyDescent="0.2">
      <c r="A103" s="38" t="s">
        <v>78</v>
      </c>
      <c r="B103" s="5">
        <v>949</v>
      </c>
      <c r="C103" s="32" t="s">
        <v>67</v>
      </c>
      <c r="D103" s="32" t="s">
        <v>98</v>
      </c>
      <c r="E103" s="32" t="s">
        <v>51</v>
      </c>
      <c r="F103" s="32"/>
      <c r="G103" s="33"/>
      <c r="H103" s="44"/>
      <c r="I103" s="44"/>
      <c r="J103" s="44"/>
      <c r="K103" s="54"/>
      <c r="L103" s="35">
        <f>L104</f>
        <v>29</v>
      </c>
      <c r="M103" s="35">
        <f>M104</f>
        <v>0</v>
      </c>
      <c r="N103" s="35">
        <f>N104</f>
        <v>29</v>
      </c>
    </row>
    <row r="104" spans="1:14" ht="31.5" x14ac:dyDescent="0.2">
      <c r="A104" s="38" t="s">
        <v>62</v>
      </c>
      <c r="B104" s="5">
        <v>949</v>
      </c>
      <c r="C104" s="32" t="s">
        <v>67</v>
      </c>
      <c r="D104" s="32" t="s">
        <v>98</v>
      </c>
      <c r="E104" s="32" t="s">
        <v>61</v>
      </c>
      <c r="F104" s="32"/>
      <c r="G104" s="33"/>
      <c r="H104" s="44"/>
      <c r="I104" s="44"/>
      <c r="J104" s="44"/>
      <c r="K104" s="54"/>
      <c r="L104" s="35">
        <v>29</v>
      </c>
      <c r="M104" s="35">
        <v>0</v>
      </c>
      <c r="N104" s="35">
        <v>29</v>
      </c>
    </row>
    <row r="105" spans="1:14" ht="78.75" customHeight="1" x14ac:dyDescent="0.2">
      <c r="A105" s="92" t="s">
        <v>144</v>
      </c>
      <c r="B105" s="5">
        <v>949</v>
      </c>
      <c r="C105" s="26" t="s">
        <v>67</v>
      </c>
      <c r="D105" s="26" t="s">
        <v>99</v>
      </c>
      <c r="E105" s="32"/>
      <c r="F105" s="32"/>
      <c r="G105" s="33"/>
      <c r="H105" s="44"/>
      <c r="I105" s="44"/>
      <c r="J105" s="44"/>
      <c r="K105" s="54"/>
      <c r="L105" s="31">
        <f t="shared" ref="L105:N106" si="9">L106</f>
        <v>32</v>
      </c>
      <c r="M105" s="31">
        <f t="shared" si="9"/>
        <v>0</v>
      </c>
      <c r="N105" s="31">
        <f t="shared" si="9"/>
        <v>32</v>
      </c>
    </row>
    <row r="106" spans="1:14" ht="31.5" x14ac:dyDescent="0.2">
      <c r="A106" s="38" t="s">
        <v>78</v>
      </c>
      <c r="B106" s="5">
        <v>949</v>
      </c>
      <c r="C106" s="32" t="s">
        <v>67</v>
      </c>
      <c r="D106" s="32" t="s">
        <v>99</v>
      </c>
      <c r="E106" s="32" t="s">
        <v>51</v>
      </c>
      <c r="F106" s="32"/>
      <c r="G106" s="33"/>
      <c r="H106" s="44"/>
      <c r="I106" s="44"/>
      <c r="J106" s="44"/>
      <c r="K106" s="54"/>
      <c r="L106" s="35">
        <f t="shared" si="9"/>
        <v>32</v>
      </c>
      <c r="M106" s="35">
        <f t="shared" si="9"/>
        <v>0</v>
      </c>
      <c r="N106" s="35">
        <f t="shared" si="9"/>
        <v>32</v>
      </c>
    </row>
    <row r="107" spans="1:14" ht="31.5" x14ac:dyDescent="0.2">
      <c r="A107" s="38" t="s">
        <v>62</v>
      </c>
      <c r="B107" s="5">
        <v>949</v>
      </c>
      <c r="C107" s="32" t="s">
        <v>67</v>
      </c>
      <c r="D107" s="32" t="s">
        <v>99</v>
      </c>
      <c r="E107" s="32" t="s">
        <v>61</v>
      </c>
      <c r="F107" s="32"/>
      <c r="G107" s="33"/>
      <c r="H107" s="44"/>
      <c r="I107" s="44"/>
      <c r="J107" s="44"/>
      <c r="K107" s="54"/>
      <c r="L107" s="35">
        <v>32</v>
      </c>
      <c r="M107" s="35">
        <v>0</v>
      </c>
      <c r="N107" s="35">
        <v>32</v>
      </c>
    </row>
    <row r="108" spans="1:14" ht="47.25" x14ac:dyDescent="0.2">
      <c r="A108" s="38" t="s">
        <v>145</v>
      </c>
      <c r="B108" s="5">
        <v>949</v>
      </c>
      <c r="C108" s="26" t="s">
        <v>67</v>
      </c>
      <c r="D108" s="26" t="s">
        <v>115</v>
      </c>
      <c r="E108" s="26"/>
      <c r="F108" s="26"/>
      <c r="G108" s="26"/>
      <c r="H108" s="26"/>
      <c r="I108" s="26"/>
      <c r="J108" s="26"/>
      <c r="K108" s="26"/>
      <c r="L108" s="31">
        <f t="shared" ref="L108:N109" si="10">L109</f>
        <v>1000</v>
      </c>
      <c r="M108" s="31">
        <f t="shared" si="10"/>
        <v>700</v>
      </c>
      <c r="N108" s="31">
        <f t="shared" si="10"/>
        <v>1000</v>
      </c>
    </row>
    <row r="109" spans="1:14" ht="31.5" x14ac:dyDescent="0.2">
      <c r="A109" s="38" t="s">
        <v>78</v>
      </c>
      <c r="B109" s="5">
        <v>949</v>
      </c>
      <c r="C109" s="32" t="s">
        <v>67</v>
      </c>
      <c r="D109" s="32" t="s">
        <v>115</v>
      </c>
      <c r="E109" s="32" t="s">
        <v>51</v>
      </c>
      <c r="F109" s="36"/>
      <c r="G109" s="39"/>
      <c r="H109" s="33"/>
      <c r="I109" s="33"/>
      <c r="J109" s="33"/>
      <c r="K109" s="34"/>
      <c r="L109" s="35">
        <f t="shared" si="10"/>
        <v>1000</v>
      </c>
      <c r="M109" s="35">
        <f t="shared" si="10"/>
        <v>700</v>
      </c>
      <c r="N109" s="35">
        <f t="shared" si="10"/>
        <v>1000</v>
      </c>
    </row>
    <row r="110" spans="1:14" ht="31.5" x14ac:dyDescent="0.2">
      <c r="A110" s="38" t="s">
        <v>62</v>
      </c>
      <c r="B110" s="5">
        <v>949</v>
      </c>
      <c r="C110" s="32" t="s">
        <v>67</v>
      </c>
      <c r="D110" s="32" t="s">
        <v>115</v>
      </c>
      <c r="E110" s="32" t="s">
        <v>61</v>
      </c>
      <c r="F110" s="36"/>
      <c r="G110" s="39"/>
      <c r="H110" s="33"/>
      <c r="I110" s="33"/>
      <c r="J110" s="33"/>
      <c r="K110" s="34"/>
      <c r="L110" s="35">
        <v>1000</v>
      </c>
      <c r="M110" s="35">
        <v>700</v>
      </c>
      <c r="N110" s="35">
        <v>1000</v>
      </c>
    </row>
    <row r="111" spans="1:14" ht="66.599999999999994" customHeight="1" x14ac:dyDescent="0.2">
      <c r="A111" s="38" t="s">
        <v>146</v>
      </c>
      <c r="B111" s="5">
        <v>949</v>
      </c>
      <c r="C111" s="26" t="s">
        <v>67</v>
      </c>
      <c r="D111" s="26" t="s">
        <v>118</v>
      </c>
      <c r="E111" s="26"/>
      <c r="F111" s="26"/>
      <c r="G111" s="26"/>
      <c r="H111" s="26"/>
      <c r="I111" s="26"/>
      <c r="J111" s="26"/>
      <c r="K111" s="26"/>
      <c r="L111" s="31">
        <f t="shared" ref="L111:N112" si="11">L112</f>
        <v>25</v>
      </c>
      <c r="M111" s="31">
        <f t="shared" si="11"/>
        <v>0</v>
      </c>
      <c r="N111" s="31">
        <f t="shared" si="11"/>
        <v>25</v>
      </c>
    </row>
    <row r="112" spans="1:14" ht="31.5" x14ac:dyDescent="0.2">
      <c r="A112" s="38" t="s">
        <v>78</v>
      </c>
      <c r="B112" s="5">
        <v>949</v>
      </c>
      <c r="C112" s="32" t="s">
        <v>67</v>
      </c>
      <c r="D112" s="32" t="s">
        <v>118</v>
      </c>
      <c r="E112" s="32" t="s">
        <v>51</v>
      </c>
      <c r="F112" s="36"/>
      <c r="G112" s="39"/>
      <c r="H112" s="33"/>
      <c r="I112" s="33"/>
      <c r="J112" s="33"/>
      <c r="K112" s="34"/>
      <c r="L112" s="35">
        <f t="shared" si="11"/>
        <v>25</v>
      </c>
      <c r="M112" s="35">
        <f t="shared" si="11"/>
        <v>0</v>
      </c>
      <c r="N112" s="35">
        <f t="shared" si="11"/>
        <v>25</v>
      </c>
    </row>
    <row r="113" spans="1:14" ht="31.5" x14ac:dyDescent="0.2">
      <c r="A113" s="38" t="s">
        <v>62</v>
      </c>
      <c r="B113" s="5">
        <v>949</v>
      </c>
      <c r="C113" s="32" t="s">
        <v>67</v>
      </c>
      <c r="D113" s="32" t="s">
        <v>118</v>
      </c>
      <c r="E113" s="32" t="s">
        <v>61</v>
      </c>
      <c r="F113" s="36"/>
      <c r="G113" s="39"/>
      <c r="H113" s="33"/>
      <c r="I113" s="33"/>
      <c r="J113" s="33"/>
      <c r="K113" s="34"/>
      <c r="L113" s="35">
        <v>25</v>
      </c>
      <c r="M113" s="35">
        <v>0</v>
      </c>
      <c r="N113" s="35">
        <v>25</v>
      </c>
    </row>
    <row r="114" spans="1:14" s="24" customFormat="1" ht="18.75" x14ac:dyDescent="0.2">
      <c r="A114" s="17" t="s">
        <v>23</v>
      </c>
      <c r="B114" s="16">
        <v>949</v>
      </c>
      <c r="C114" s="18" t="s">
        <v>24</v>
      </c>
      <c r="D114" s="18"/>
      <c r="E114" s="42"/>
      <c r="F114" s="51"/>
      <c r="G114" s="12"/>
      <c r="H114" s="47"/>
      <c r="I114" s="14"/>
      <c r="J114" s="14"/>
      <c r="K114" s="22"/>
      <c r="L114" s="23">
        <f>L115</f>
        <v>3547.1</v>
      </c>
      <c r="M114" s="23">
        <f>M115</f>
        <v>2977.1</v>
      </c>
      <c r="N114" s="23">
        <f>N115</f>
        <v>3547.1</v>
      </c>
    </row>
    <row r="115" spans="1:14" s="24" customFormat="1" ht="18.75" x14ac:dyDescent="0.2">
      <c r="A115" s="17" t="s">
        <v>25</v>
      </c>
      <c r="B115" s="16">
        <v>949</v>
      </c>
      <c r="C115" s="18" t="s">
        <v>26</v>
      </c>
      <c r="D115" s="18"/>
      <c r="E115" s="42"/>
      <c r="F115" s="51"/>
      <c r="G115" s="47"/>
      <c r="H115" s="47">
        <f>H116+H144</f>
        <v>0</v>
      </c>
      <c r="I115" s="47">
        <f>I116+I144</f>
        <v>0</v>
      </c>
      <c r="J115" s="47">
        <f>J116+J144</f>
        <v>0</v>
      </c>
      <c r="K115" s="62"/>
      <c r="L115" s="23">
        <f>L116+L119</f>
        <v>3547.1</v>
      </c>
      <c r="M115" s="23">
        <f>M116+M119</f>
        <v>2977.1</v>
      </c>
      <c r="N115" s="23">
        <f>N116+N119</f>
        <v>3547.1</v>
      </c>
    </row>
    <row r="116" spans="1:14" ht="67.5" customHeight="1" x14ac:dyDescent="0.2">
      <c r="A116" s="85" t="s">
        <v>147</v>
      </c>
      <c r="B116" s="5">
        <v>949</v>
      </c>
      <c r="C116" s="37" t="s">
        <v>26</v>
      </c>
      <c r="D116" s="37" t="s">
        <v>100</v>
      </c>
      <c r="E116" s="37"/>
      <c r="F116" s="28"/>
      <c r="G116" s="53"/>
      <c r="H116" s="44"/>
      <c r="I116" s="44"/>
      <c r="J116" s="44"/>
      <c r="K116" s="54"/>
      <c r="L116" s="31">
        <f t="shared" ref="L116:N117" si="12">L117</f>
        <v>1807.1</v>
      </c>
      <c r="M116" s="31">
        <f t="shared" si="12"/>
        <v>1807.1</v>
      </c>
      <c r="N116" s="31">
        <f t="shared" si="12"/>
        <v>1807.1</v>
      </c>
    </row>
    <row r="117" spans="1:14" ht="31.5" customHeight="1" x14ac:dyDescent="0.2">
      <c r="A117" s="38" t="s">
        <v>78</v>
      </c>
      <c r="B117" s="5">
        <v>949</v>
      </c>
      <c r="C117" s="32" t="s">
        <v>26</v>
      </c>
      <c r="D117" s="32" t="s">
        <v>100</v>
      </c>
      <c r="E117" s="32" t="s">
        <v>51</v>
      </c>
      <c r="F117" s="36"/>
      <c r="G117" s="39"/>
      <c r="H117" s="33"/>
      <c r="I117" s="33"/>
      <c r="J117" s="33"/>
      <c r="K117" s="34"/>
      <c r="L117" s="35">
        <f t="shared" si="12"/>
        <v>1807.1</v>
      </c>
      <c r="M117" s="35">
        <f t="shared" si="12"/>
        <v>1807.1</v>
      </c>
      <c r="N117" s="35">
        <f t="shared" si="12"/>
        <v>1807.1</v>
      </c>
    </row>
    <row r="118" spans="1:14" ht="31.5" customHeight="1" x14ac:dyDescent="0.2">
      <c r="A118" s="38" t="s">
        <v>62</v>
      </c>
      <c r="B118" s="5">
        <v>949</v>
      </c>
      <c r="C118" s="32" t="s">
        <v>26</v>
      </c>
      <c r="D118" s="32" t="s">
        <v>100</v>
      </c>
      <c r="E118" s="32" t="s">
        <v>61</v>
      </c>
      <c r="F118" s="36"/>
      <c r="G118" s="39"/>
      <c r="H118" s="33" t="e">
        <f>#REF!</f>
        <v>#REF!</v>
      </c>
      <c r="I118" s="33" t="e">
        <f>#REF!</f>
        <v>#REF!</v>
      </c>
      <c r="J118" s="33" t="e">
        <f>#REF!</f>
        <v>#REF!</v>
      </c>
      <c r="K118" s="34"/>
      <c r="L118" s="35">
        <v>1807.1</v>
      </c>
      <c r="M118" s="35">
        <v>1807.1</v>
      </c>
      <c r="N118" s="35">
        <v>1807.1</v>
      </c>
    </row>
    <row r="119" spans="1:14" ht="95.25" customHeight="1" x14ac:dyDescent="0.2">
      <c r="A119" s="85" t="s">
        <v>151</v>
      </c>
      <c r="B119" s="5">
        <v>949</v>
      </c>
      <c r="C119" s="26" t="s">
        <v>26</v>
      </c>
      <c r="D119" s="26" t="s">
        <v>101</v>
      </c>
      <c r="E119" s="37"/>
      <c r="F119" s="28"/>
      <c r="G119" s="53">
        <v>1627.5</v>
      </c>
      <c r="H119" s="44" t="e">
        <f>#REF!</f>
        <v>#REF!</v>
      </c>
      <c r="I119" s="44" t="e">
        <f>#REF!</f>
        <v>#REF!</v>
      </c>
      <c r="J119" s="44" t="e">
        <f>#REF!</f>
        <v>#REF!</v>
      </c>
      <c r="K119" s="54">
        <v>2768.5</v>
      </c>
      <c r="L119" s="31">
        <f t="shared" ref="L119:N120" si="13">L120</f>
        <v>1740</v>
      </c>
      <c r="M119" s="31">
        <f t="shared" si="13"/>
        <v>1170</v>
      </c>
      <c r="N119" s="31">
        <f t="shared" si="13"/>
        <v>1740</v>
      </c>
    </row>
    <row r="120" spans="1:14" ht="31.5" customHeight="1" x14ac:dyDescent="0.2">
      <c r="A120" s="38" t="s">
        <v>78</v>
      </c>
      <c r="B120" s="5">
        <v>949</v>
      </c>
      <c r="C120" s="32" t="s">
        <v>26</v>
      </c>
      <c r="D120" s="32" t="s">
        <v>101</v>
      </c>
      <c r="E120" s="32" t="s">
        <v>51</v>
      </c>
      <c r="F120" s="36"/>
      <c r="G120" s="39"/>
      <c r="H120" s="33" t="e">
        <f>#REF!</f>
        <v>#REF!</v>
      </c>
      <c r="I120" s="33" t="e">
        <f>#REF!</f>
        <v>#REF!</v>
      </c>
      <c r="J120" s="33" t="e">
        <f>#REF!</f>
        <v>#REF!</v>
      </c>
      <c r="K120" s="34"/>
      <c r="L120" s="35">
        <f t="shared" si="13"/>
        <v>1740</v>
      </c>
      <c r="M120" s="35">
        <f t="shared" si="13"/>
        <v>1170</v>
      </c>
      <c r="N120" s="35">
        <f t="shared" si="13"/>
        <v>1740</v>
      </c>
    </row>
    <row r="121" spans="1:14" ht="31.5" x14ac:dyDescent="0.2">
      <c r="A121" s="38" t="s">
        <v>62</v>
      </c>
      <c r="B121" s="5">
        <v>949</v>
      </c>
      <c r="C121" s="32" t="s">
        <v>26</v>
      </c>
      <c r="D121" s="32" t="s">
        <v>101</v>
      </c>
      <c r="E121" s="32" t="s">
        <v>61</v>
      </c>
      <c r="F121" s="36"/>
      <c r="G121" s="39"/>
      <c r="H121" s="33" t="e">
        <f>#REF!</f>
        <v>#REF!</v>
      </c>
      <c r="I121" s="33" t="e">
        <f>#REF!</f>
        <v>#REF!</v>
      </c>
      <c r="J121" s="33" t="e">
        <f>#REF!</f>
        <v>#REF!</v>
      </c>
      <c r="K121" s="34"/>
      <c r="L121" s="35">
        <v>1740</v>
      </c>
      <c r="M121" s="35">
        <v>1170</v>
      </c>
      <c r="N121" s="35">
        <v>1740</v>
      </c>
    </row>
    <row r="122" spans="1:14" ht="18.75" x14ac:dyDescent="0.2">
      <c r="A122" s="17" t="s">
        <v>36</v>
      </c>
      <c r="B122" s="16">
        <v>949</v>
      </c>
      <c r="C122" s="10">
        <v>1000</v>
      </c>
      <c r="D122" s="18"/>
      <c r="E122" s="42"/>
      <c r="F122" s="51"/>
      <c r="G122" s="47"/>
      <c r="H122" s="47"/>
      <c r="I122" s="47"/>
      <c r="J122" s="47"/>
      <c r="K122" s="62"/>
      <c r="L122" s="23">
        <f>L123+L131+L127</f>
        <v>17082.7</v>
      </c>
      <c r="M122" s="23">
        <f>M123+M131+M127</f>
        <v>12073.300000000001</v>
      </c>
      <c r="N122" s="23">
        <f>N123+N131+N127</f>
        <v>17082.7</v>
      </c>
    </row>
    <row r="123" spans="1:14" ht="18.75" x14ac:dyDescent="0.2">
      <c r="A123" s="17" t="s">
        <v>114</v>
      </c>
      <c r="B123" s="16">
        <v>949</v>
      </c>
      <c r="C123" s="10">
        <v>1001</v>
      </c>
      <c r="D123" s="18"/>
      <c r="E123" s="42"/>
      <c r="F123" s="51"/>
      <c r="G123" s="47"/>
      <c r="H123" s="47"/>
      <c r="I123" s="47"/>
      <c r="J123" s="47"/>
      <c r="K123" s="62"/>
      <c r="L123" s="23">
        <f t="shared" ref="L123:N125" si="14">L124</f>
        <v>684.9</v>
      </c>
      <c r="M123" s="23">
        <f t="shared" si="14"/>
        <v>513.6</v>
      </c>
      <c r="N123" s="23">
        <f t="shared" si="14"/>
        <v>684.9</v>
      </c>
    </row>
    <row r="124" spans="1:14" ht="116.25" x14ac:dyDescent="0.2">
      <c r="A124" s="64" t="s">
        <v>122</v>
      </c>
      <c r="B124" s="5">
        <v>949</v>
      </c>
      <c r="C124" s="26" t="s">
        <v>113</v>
      </c>
      <c r="D124" s="26" t="s">
        <v>112</v>
      </c>
      <c r="E124" s="37"/>
      <c r="F124" s="36"/>
      <c r="G124" s="39"/>
      <c r="H124" s="33"/>
      <c r="I124" s="33"/>
      <c r="J124" s="33"/>
      <c r="K124" s="34"/>
      <c r="L124" s="35">
        <f t="shared" si="14"/>
        <v>684.9</v>
      </c>
      <c r="M124" s="35">
        <f t="shared" si="14"/>
        <v>513.6</v>
      </c>
      <c r="N124" s="35">
        <f t="shared" si="14"/>
        <v>684.9</v>
      </c>
    </row>
    <row r="125" spans="1:14" ht="18.75" x14ac:dyDescent="0.2">
      <c r="A125" s="77" t="s">
        <v>55</v>
      </c>
      <c r="B125" s="5">
        <v>949</v>
      </c>
      <c r="C125" s="32" t="s">
        <v>113</v>
      </c>
      <c r="D125" s="32" t="s">
        <v>112</v>
      </c>
      <c r="E125" s="32" t="s">
        <v>54</v>
      </c>
      <c r="F125" s="36"/>
      <c r="G125" s="39"/>
      <c r="H125" s="33"/>
      <c r="I125" s="33"/>
      <c r="J125" s="33"/>
      <c r="K125" s="34"/>
      <c r="L125" s="35">
        <f t="shared" si="14"/>
        <v>684.9</v>
      </c>
      <c r="M125" s="35">
        <f t="shared" si="14"/>
        <v>513.6</v>
      </c>
      <c r="N125" s="35">
        <f t="shared" si="14"/>
        <v>684.9</v>
      </c>
    </row>
    <row r="126" spans="1:14" ht="18.75" x14ac:dyDescent="0.2">
      <c r="A126" s="77" t="s">
        <v>65</v>
      </c>
      <c r="B126" s="5">
        <v>949</v>
      </c>
      <c r="C126" s="32" t="s">
        <v>113</v>
      </c>
      <c r="D126" s="32" t="s">
        <v>112</v>
      </c>
      <c r="E126" s="32" t="s">
        <v>66</v>
      </c>
      <c r="F126" s="36"/>
      <c r="G126" s="39"/>
      <c r="H126" s="33"/>
      <c r="I126" s="33"/>
      <c r="J126" s="33"/>
      <c r="K126" s="34"/>
      <c r="L126" s="35">
        <v>684.9</v>
      </c>
      <c r="M126" s="35">
        <v>513.6</v>
      </c>
      <c r="N126" s="35">
        <v>684.9</v>
      </c>
    </row>
    <row r="127" spans="1:14" ht="18.75" x14ac:dyDescent="0.2">
      <c r="A127" s="17" t="s">
        <v>116</v>
      </c>
      <c r="B127" s="16">
        <v>949</v>
      </c>
      <c r="C127" s="10" t="s">
        <v>117</v>
      </c>
      <c r="D127" s="18"/>
      <c r="E127" s="42"/>
      <c r="F127" s="51"/>
      <c r="G127" s="14"/>
      <c r="H127" s="14"/>
      <c r="I127" s="14"/>
      <c r="J127" s="14"/>
      <c r="K127" s="22"/>
      <c r="L127" s="23">
        <f>L128</f>
        <v>1288.0999999999999</v>
      </c>
      <c r="M127" s="23">
        <f>M128</f>
        <v>966</v>
      </c>
      <c r="N127" s="23">
        <f>N128</f>
        <v>1288.0999999999999</v>
      </c>
    </row>
    <row r="128" spans="1:14" ht="116.45" customHeight="1" x14ac:dyDescent="0.2">
      <c r="A128" s="64" t="s">
        <v>123</v>
      </c>
      <c r="B128" s="5">
        <v>949</v>
      </c>
      <c r="C128" s="26" t="s">
        <v>117</v>
      </c>
      <c r="D128" s="26" t="s">
        <v>103</v>
      </c>
      <c r="E128" s="37"/>
      <c r="F128" s="28"/>
      <c r="G128" s="53"/>
      <c r="H128" s="44"/>
      <c r="I128" s="44"/>
      <c r="J128" s="44"/>
      <c r="K128" s="54"/>
      <c r="L128" s="31">
        <f>L130</f>
        <v>1288.0999999999999</v>
      </c>
      <c r="M128" s="31">
        <f>M130</f>
        <v>966</v>
      </c>
      <c r="N128" s="31">
        <f>N130</f>
        <v>1288.0999999999999</v>
      </c>
    </row>
    <row r="129" spans="1:14" ht="18.75" x14ac:dyDescent="0.2">
      <c r="A129" s="77" t="s">
        <v>55</v>
      </c>
      <c r="B129" s="5">
        <v>949</v>
      </c>
      <c r="C129" s="32" t="s">
        <v>117</v>
      </c>
      <c r="D129" s="32" t="s">
        <v>103</v>
      </c>
      <c r="E129" s="32" t="s">
        <v>54</v>
      </c>
      <c r="F129" s="36"/>
      <c r="G129" s="39"/>
      <c r="H129" s="33"/>
      <c r="I129" s="33"/>
      <c r="J129" s="33"/>
      <c r="K129" s="34"/>
      <c r="L129" s="35">
        <f>L130</f>
        <v>1288.0999999999999</v>
      </c>
      <c r="M129" s="35">
        <f>M130</f>
        <v>966</v>
      </c>
      <c r="N129" s="35">
        <f>N130</f>
        <v>1288.0999999999999</v>
      </c>
    </row>
    <row r="130" spans="1:14" ht="18.75" x14ac:dyDescent="0.2">
      <c r="A130" s="77" t="s">
        <v>65</v>
      </c>
      <c r="B130" s="5">
        <v>949</v>
      </c>
      <c r="C130" s="32" t="s">
        <v>117</v>
      </c>
      <c r="D130" s="32" t="s">
        <v>103</v>
      </c>
      <c r="E130" s="32" t="s">
        <v>66</v>
      </c>
      <c r="F130" s="36"/>
      <c r="G130" s="39"/>
      <c r="H130" s="33"/>
      <c r="I130" s="33"/>
      <c r="J130" s="33"/>
      <c r="K130" s="34"/>
      <c r="L130" s="35">
        <v>1288.0999999999999</v>
      </c>
      <c r="M130" s="35">
        <v>966</v>
      </c>
      <c r="N130" s="35">
        <v>1288.0999999999999</v>
      </c>
    </row>
    <row r="131" spans="1:14" s="24" customFormat="1" ht="18.75" x14ac:dyDescent="0.2">
      <c r="A131" s="17" t="s">
        <v>27</v>
      </c>
      <c r="B131" s="16">
        <v>949</v>
      </c>
      <c r="C131" s="10">
        <v>1004</v>
      </c>
      <c r="D131" s="18"/>
      <c r="E131" s="42"/>
      <c r="F131" s="51"/>
      <c r="G131" s="14"/>
      <c r="H131" s="14" t="e">
        <f>H132+#REF!+H135</f>
        <v>#REF!</v>
      </c>
      <c r="I131" s="14" t="e">
        <f>I132+#REF!+I135</f>
        <v>#REF!</v>
      </c>
      <c r="J131" s="14" t="e">
        <f>J132+#REF!+J135</f>
        <v>#REF!</v>
      </c>
      <c r="K131" s="22"/>
      <c r="L131" s="23">
        <f>L132+L135</f>
        <v>15109.7</v>
      </c>
      <c r="M131" s="23">
        <f>M132+M135</f>
        <v>10593.7</v>
      </c>
      <c r="N131" s="23">
        <f>N132+N135</f>
        <v>15109.7</v>
      </c>
    </row>
    <row r="132" spans="1:14" ht="78" customHeight="1" x14ac:dyDescent="0.2">
      <c r="A132" s="25" t="s">
        <v>138</v>
      </c>
      <c r="B132" s="5">
        <v>949</v>
      </c>
      <c r="C132" s="26" t="s">
        <v>28</v>
      </c>
      <c r="D132" s="26" t="s">
        <v>106</v>
      </c>
      <c r="E132" s="37"/>
      <c r="F132" s="28"/>
      <c r="G132" s="29"/>
      <c r="H132" s="29"/>
      <c r="I132" s="29"/>
      <c r="J132" s="29"/>
      <c r="K132" s="30"/>
      <c r="L132" s="31">
        <f>L134</f>
        <v>7653.2</v>
      </c>
      <c r="M132" s="31">
        <f>M134</f>
        <v>5314.7</v>
      </c>
      <c r="N132" s="31">
        <f>N134</f>
        <v>7653.2</v>
      </c>
    </row>
    <row r="133" spans="1:14" ht="18.75" x14ac:dyDescent="0.2">
      <c r="A133" s="77" t="s">
        <v>55</v>
      </c>
      <c r="B133" s="5">
        <v>949</v>
      </c>
      <c r="C133" s="32" t="s">
        <v>28</v>
      </c>
      <c r="D133" s="32" t="s">
        <v>106</v>
      </c>
      <c r="E133" s="32" t="s">
        <v>54</v>
      </c>
      <c r="F133" s="28"/>
      <c r="G133" s="53"/>
      <c r="H133" s="53"/>
      <c r="I133" s="53"/>
      <c r="J133" s="53"/>
      <c r="K133" s="61"/>
      <c r="L133" s="35">
        <f>L134</f>
        <v>7653.2</v>
      </c>
      <c r="M133" s="35">
        <f>M134</f>
        <v>5314.7</v>
      </c>
      <c r="N133" s="35">
        <f>N134</f>
        <v>7653.2</v>
      </c>
    </row>
    <row r="134" spans="1:14" ht="18.75" x14ac:dyDescent="0.2">
      <c r="A134" s="77" t="s">
        <v>65</v>
      </c>
      <c r="B134" s="5">
        <v>949</v>
      </c>
      <c r="C134" s="32" t="s">
        <v>28</v>
      </c>
      <c r="D134" s="32" t="s">
        <v>106</v>
      </c>
      <c r="E134" s="32" t="s">
        <v>66</v>
      </c>
      <c r="F134" s="28"/>
      <c r="G134" s="53"/>
      <c r="H134" s="53"/>
      <c r="I134" s="53"/>
      <c r="J134" s="53"/>
      <c r="K134" s="61"/>
      <c r="L134" s="35">
        <v>7653.2</v>
      </c>
      <c r="M134" s="35">
        <v>5314.7</v>
      </c>
      <c r="N134" s="35">
        <v>7653.2</v>
      </c>
    </row>
    <row r="135" spans="1:14" ht="58.15" customHeight="1" x14ac:dyDescent="0.2">
      <c r="A135" s="25" t="s">
        <v>137</v>
      </c>
      <c r="B135" s="5">
        <v>949</v>
      </c>
      <c r="C135" s="26" t="s">
        <v>28</v>
      </c>
      <c r="D135" s="26" t="s">
        <v>107</v>
      </c>
      <c r="E135" s="37"/>
      <c r="F135" s="28"/>
      <c r="G135" s="53"/>
      <c r="H135" s="44"/>
      <c r="I135" s="44"/>
      <c r="J135" s="44"/>
      <c r="K135" s="54"/>
      <c r="L135" s="31">
        <f>L137</f>
        <v>7456.5</v>
      </c>
      <c r="M135" s="31">
        <f>M137</f>
        <v>5279</v>
      </c>
      <c r="N135" s="31">
        <f>N137</f>
        <v>7456.5</v>
      </c>
    </row>
    <row r="136" spans="1:14" ht="18.75" x14ac:dyDescent="0.2">
      <c r="A136" s="77" t="s">
        <v>55</v>
      </c>
      <c r="B136" s="5">
        <v>949</v>
      </c>
      <c r="C136" s="32" t="s">
        <v>28</v>
      </c>
      <c r="D136" s="32" t="s">
        <v>107</v>
      </c>
      <c r="E136" s="32" t="s">
        <v>54</v>
      </c>
      <c r="F136" s="28"/>
      <c r="G136" s="53"/>
      <c r="H136" s="44"/>
      <c r="I136" s="44"/>
      <c r="J136" s="44"/>
      <c r="K136" s="54"/>
      <c r="L136" s="35">
        <f>L137</f>
        <v>7456.5</v>
      </c>
      <c r="M136" s="35">
        <f>M137</f>
        <v>5279</v>
      </c>
      <c r="N136" s="35">
        <f>N137</f>
        <v>7456.5</v>
      </c>
    </row>
    <row r="137" spans="1:14" ht="31.5" customHeight="1" x14ac:dyDescent="0.2">
      <c r="A137" s="77" t="s">
        <v>73</v>
      </c>
      <c r="B137" s="5">
        <v>949</v>
      </c>
      <c r="C137" s="32" t="s">
        <v>28</v>
      </c>
      <c r="D137" s="32" t="s">
        <v>107</v>
      </c>
      <c r="E137" s="32" t="s">
        <v>72</v>
      </c>
      <c r="F137" s="28"/>
      <c r="G137" s="53"/>
      <c r="H137" s="44"/>
      <c r="I137" s="44"/>
      <c r="J137" s="44"/>
      <c r="K137" s="54"/>
      <c r="L137" s="35">
        <v>7456.5</v>
      </c>
      <c r="M137" s="35">
        <v>5279</v>
      </c>
      <c r="N137" s="35">
        <v>7456.5</v>
      </c>
    </row>
    <row r="138" spans="1:14" ht="24" customHeight="1" x14ac:dyDescent="0.2">
      <c r="A138" s="17" t="s">
        <v>134</v>
      </c>
      <c r="B138" s="16">
        <v>949</v>
      </c>
      <c r="C138" s="18" t="s">
        <v>130</v>
      </c>
      <c r="D138" s="18"/>
      <c r="E138" s="42"/>
      <c r="F138" s="51"/>
      <c r="G138" s="47"/>
      <c r="H138" s="43"/>
      <c r="I138" s="43"/>
      <c r="J138" s="43"/>
      <c r="K138" s="59"/>
      <c r="L138" s="23">
        <f t="shared" ref="L138:N141" si="15">L139</f>
        <v>152.9</v>
      </c>
      <c r="M138" s="23">
        <f t="shared" si="15"/>
        <v>0</v>
      </c>
      <c r="N138" s="23">
        <f t="shared" si="15"/>
        <v>0</v>
      </c>
    </row>
    <row r="139" spans="1:14" ht="21.6" customHeight="1" x14ac:dyDescent="0.2">
      <c r="A139" s="17" t="s">
        <v>132</v>
      </c>
      <c r="B139" s="16">
        <v>949</v>
      </c>
      <c r="C139" s="18" t="s">
        <v>131</v>
      </c>
      <c r="D139" s="18"/>
      <c r="E139" s="42"/>
      <c r="F139" s="51"/>
      <c r="G139" s="47"/>
      <c r="H139" s="43"/>
      <c r="I139" s="43"/>
      <c r="J139" s="43"/>
      <c r="K139" s="59"/>
      <c r="L139" s="23">
        <f t="shared" si="15"/>
        <v>152.9</v>
      </c>
      <c r="M139" s="23">
        <f t="shared" si="15"/>
        <v>0</v>
      </c>
      <c r="N139" s="23">
        <f t="shared" si="15"/>
        <v>0</v>
      </c>
    </row>
    <row r="140" spans="1:14" ht="162" customHeight="1" x14ac:dyDescent="0.2">
      <c r="A140" s="101" t="s">
        <v>148</v>
      </c>
      <c r="B140" s="5">
        <v>949</v>
      </c>
      <c r="C140" s="26" t="s">
        <v>131</v>
      </c>
      <c r="D140" s="26" t="s">
        <v>133</v>
      </c>
      <c r="E140" s="37"/>
      <c r="F140" s="28"/>
      <c r="G140" s="53"/>
      <c r="H140" s="44"/>
      <c r="I140" s="44"/>
      <c r="J140" s="44"/>
      <c r="K140" s="54"/>
      <c r="L140" s="31">
        <f t="shared" si="15"/>
        <v>152.9</v>
      </c>
      <c r="M140" s="31">
        <f t="shared" si="15"/>
        <v>0</v>
      </c>
      <c r="N140" s="31">
        <f t="shared" si="15"/>
        <v>0</v>
      </c>
    </row>
    <row r="141" spans="1:14" ht="31.5" customHeight="1" x14ac:dyDescent="0.2">
      <c r="A141" s="77" t="s">
        <v>78</v>
      </c>
      <c r="B141" s="5">
        <v>949</v>
      </c>
      <c r="C141" s="32" t="s">
        <v>131</v>
      </c>
      <c r="D141" s="32" t="s">
        <v>133</v>
      </c>
      <c r="E141" s="32" t="s">
        <v>51</v>
      </c>
      <c r="F141" s="28"/>
      <c r="G141" s="53"/>
      <c r="H141" s="44"/>
      <c r="I141" s="44"/>
      <c r="J141" s="44"/>
      <c r="K141" s="54"/>
      <c r="L141" s="35">
        <f t="shared" si="15"/>
        <v>152.9</v>
      </c>
      <c r="M141" s="35">
        <f t="shared" si="15"/>
        <v>0</v>
      </c>
      <c r="N141" s="35">
        <f t="shared" si="15"/>
        <v>0</v>
      </c>
    </row>
    <row r="142" spans="1:14" ht="31.5" customHeight="1" x14ac:dyDescent="0.2">
      <c r="A142" s="77" t="s">
        <v>62</v>
      </c>
      <c r="B142" s="5">
        <v>949</v>
      </c>
      <c r="C142" s="32" t="s">
        <v>131</v>
      </c>
      <c r="D142" s="32" t="s">
        <v>133</v>
      </c>
      <c r="E142" s="32" t="s">
        <v>61</v>
      </c>
      <c r="F142" s="28"/>
      <c r="G142" s="53"/>
      <c r="H142" s="44"/>
      <c r="I142" s="44"/>
      <c r="J142" s="44"/>
      <c r="K142" s="54"/>
      <c r="L142" s="35">
        <v>152.9</v>
      </c>
      <c r="M142" s="35">
        <v>0</v>
      </c>
      <c r="N142" s="35">
        <v>0</v>
      </c>
    </row>
    <row r="143" spans="1:14" s="24" customFormat="1" ht="18.75" x14ac:dyDescent="0.2">
      <c r="A143" s="17" t="s">
        <v>29</v>
      </c>
      <c r="B143" s="16">
        <v>949</v>
      </c>
      <c r="C143" s="18" t="s">
        <v>33</v>
      </c>
      <c r="D143" s="18"/>
      <c r="E143" s="42"/>
      <c r="F143" s="51"/>
      <c r="G143" s="47"/>
      <c r="H143" s="43">
        <f t="shared" ref="H143:J144" si="16">H144</f>
        <v>0</v>
      </c>
      <c r="I143" s="43">
        <f t="shared" si="16"/>
        <v>0</v>
      </c>
      <c r="J143" s="43">
        <f t="shared" si="16"/>
        <v>0</v>
      </c>
      <c r="K143" s="59"/>
      <c r="L143" s="23">
        <f t="shared" ref="L143:N144" si="17">L144</f>
        <v>2402.6</v>
      </c>
      <c r="M143" s="23">
        <f t="shared" si="17"/>
        <v>780.3</v>
      </c>
      <c r="N143" s="23">
        <f t="shared" si="17"/>
        <v>901.4</v>
      </c>
    </row>
    <row r="144" spans="1:14" s="24" customFormat="1" ht="18.75" x14ac:dyDescent="0.2">
      <c r="A144" s="17" t="s">
        <v>31</v>
      </c>
      <c r="B144" s="16">
        <v>949</v>
      </c>
      <c r="C144" s="18" t="s">
        <v>30</v>
      </c>
      <c r="D144" s="18"/>
      <c r="E144" s="42"/>
      <c r="F144" s="51"/>
      <c r="G144" s="47"/>
      <c r="H144" s="43">
        <f t="shared" si="16"/>
        <v>0</v>
      </c>
      <c r="I144" s="43">
        <f t="shared" si="16"/>
        <v>0</v>
      </c>
      <c r="J144" s="43">
        <f t="shared" si="16"/>
        <v>0</v>
      </c>
      <c r="K144" s="59"/>
      <c r="L144" s="23">
        <f t="shared" si="17"/>
        <v>2402.6</v>
      </c>
      <c r="M144" s="23">
        <f t="shared" si="17"/>
        <v>780.3</v>
      </c>
      <c r="N144" s="23">
        <f t="shared" si="17"/>
        <v>901.4</v>
      </c>
    </row>
    <row r="145" spans="1:14" ht="166.9" customHeight="1" x14ac:dyDescent="0.2">
      <c r="A145" s="64" t="s">
        <v>109</v>
      </c>
      <c r="B145" s="5">
        <v>949</v>
      </c>
      <c r="C145" s="26" t="s">
        <v>30</v>
      </c>
      <c r="D145" s="26" t="s">
        <v>102</v>
      </c>
      <c r="E145" s="37"/>
      <c r="F145" s="28"/>
      <c r="G145" s="53">
        <v>382</v>
      </c>
      <c r="H145" s="44"/>
      <c r="I145" s="44"/>
      <c r="J145" s="44"/>
      <c r="K145" s="54">
        <v>400</v>
      </c>
      <c r="L145" s="31">
        <f>L147</f>
        <v>2402.6</v>
      </c>
      <c r="M145" s="31">
        <f>M147</f>
        <v>780.3</v>
      </c>
      <c r="N145" s="31">
        <f>N147</f>
        <v>901.4</v>
      </c>
    </row>
    <row r="146" spans="1:14" ht="31.5" x14ac:dyDescent="0.2">
      <c r="A146" s="38" t="s">
        <v>78</v>
      </c>
      <c r="B146" s="5">
        <v>949</v>
      </c>
      <c r="C146" s="32" t="s">
        <v>30</v>
      </c>
      <c r="D146" s="32" t="s">
        <v>102</v>
      </c>
      <c r="E146" s="32" t="s">
        <v>51</v>
      </c>
      <c r="F146" s="36"/>
      <c r="G146" s="39"/>
      <c r="H146" s="33"/>
      <c r="I146" s="33"/>
      <c r="J146" s="33"/>
      <c r="K146" s="34"/>
      <c r="L146" s="35">
        <f>L147</f>
        <v>2402.6</v>
      </c>
      <c r="M146" s="35">
        <f>M147</f>
        <v>780.3</v>
      </c>
      <c r="N146" s="35">
        <f>N147</f>
        <v>901.4</v>
      </c>
    </row>
    <row r="147" spans="1:14" ht="31.5" x14ac:dyDescent="0.2">
      <c r="A147" s="38" t="s">
        <v>62</v>
      </c>
      <c r="B147" s="5">
        <v>949</v>
      </c>
      <c r="C147" s="32" t="s">
        <v>30</v>
      </c>
      <c r="D147" s="32" t="s">
        <v>102</v>
      </c>
      <c r="E147" s="32" t="s">
        <v>61</v>
      </c>
      <c r="F147" s="36"/>
      <c r="G147" s="39"/>
      <c r="H147" s="33"/>
      <c r="I147" s="33"/>
      <c r="J147" s="33"/>
      <c r="K147" s="34"/>
      <c r="L147" s="35">
        <v>2402.6</v>
      </c>
      <c r="M147" s="35">
        <v>780.3</v>
      </c>
      <c r="N147" s="35">
        <v>901.4</v>
      </c>
    </row>
    <row r="148" spans="1:14" ht="19.899999999999999" customHeight="1" x14ac:dyDescent="0.2">
      <c r="A148" s="25" t="s">
        <v>32</v>
      </c>
      <c r="B148" s="65"/>
      <c r="C148" s="26"/>
      <c r="D148" s="26"/>
      <c r="E148" s="26"/>
      <c r="F148" s="66"/>
      <c r="G148" s="29"/>
      <c r="H148" s="29" t="e">
        <f>#REF!+H70+H88+H95+H113+#REF!</f>
        <v>#REF!</v>
      </c>
      <c r="I148" s="29" t="e">
        <f>#REF!+I70+I88+I95+I113+#REF!</f>
        <v>#REF!</v>
      </c>
      <c r="J148" s="29" t="e">
        <f>#REF!+J70+J88+J95+J113+#REF!</f>
        <v>#REF!</v>
      </c>
      <c r="K148" s="30"/>
      <c r="L148" s="29">
        <f>L31+L7</f>
        <v>123850</v>
      </c>
      <c r="M148" s="29">
        <f>M31+M7</f>
        <v>94142.200000000012</v>
      </c>
      <c r="N148" s="29">
        <f>N31+N7</f>
        <v>120400</v>
      </c>
    </row>
    <row r="149" spans="1:14" x14ac:dyDescent="0.2">
      <c r="A149" s="68"/>
      <c r="B149" s="68"/>
      <c r="C149" s="69"/>
      <c r="D149" s="69"/>
      <c r="E149" s="69"/>
      <c r="F149" s="70"/>
      <c r="H149" s="2"/>
      <c r="I149" s="2"/>
      <c r="J149" s="2"/>
      <c r="K149" s="2"/>
      <c r="L149" s="67"/>
    </row>
    <row r="150" spans="1:14" ht="15.75" x14ac:dyDescent="0.25">
      <c r="A150" s="91"/>
      <c r="B150" s="68"/>
      <c r="C150" s="69"/>
      <c r="D150" s="69"/>
      <c r="E150" s="69"/>
      <c r="F150" s="70"/>
      <c r="G150" s="4"/>
      <c r="H150" s="2"/>
      <c r="I150" s="2"/>
      <c r="J150" s="2"/>
      <c r="K150" s="2"/>
      <c r="L150" s="67"/>
    </row>
    <row r="151" spans="1:14" x14ac:dyDescent="0.2">
      <c r="A151" s="68"/>
      <c r="B151" s="68"/>
      <c r="C151" s="69"/>
      <c r="D151" s="69"/>
      <c r="E151" s="69"/>
      <c r="F151" s="70"/>
      <c r="G151" s="4"/>
      <c r="H151" s="2"/>
      <c r="I151" s="2"/>
      <c r="J151" s="2"/>
      <c r="K151" s="2"/>
      <c r="L151" s="67"/>
    </row>
    <row r="152" spans="1:14" x14ac:dyDescent="0.2">
      <c r="A152" s="68"/>
      <c r="B152" s="81"/>
      <c r="C152" s="69"/>
      <c r="D152" s="69"/>
      <c r="E152" s="69"/>
      <c r="F152" s="70"/>
      <c r="G152" s="4"/>
      <c r="H152" s="2"/>
      <c r="I152" s="2"/>
      <c r="J152" s="2"/>
      <c r="K152" s="2"/>
      <c r="L152" s="67"/>
    </row>
    <row r="153" spans="1:14" x14ac:dyDescent="0.2">
      <c r="A153" s="86"/>
      <c r="B153" s="86"/>
      <c r="C153" s="87"/>
      <c r="D153" s="87"/>
      <c r="E153" s="87"/>
      <c r="F153" s="87"/>
      <c r="G153" s="88"/>
      <c r="H153" s="89"/>
      <c r="I153" s="89"/>
      <c r="J153" s="89"/>
      <c r="K153" s="89"/>
      <c r="L153" s="90"/>
    </row>
    <row r="154" spans="1:14" x14ac:dyDescent="0.2">
      <c r="A154" s="68"/>
      <c r="B154" s="81"/>
      <c r="C154" s="69"/>
      <c r="D154" s="69"/>
      <c r="E154" s="69"/>
      <c r="F154" s="70"/>
      <c r="G154" s="4"/>
      <c r="H154" s="2"/>
      <c r="I154" s="2"/>
      <c r="J154" s="2"/>
      <c r="K154" s="2"/>
      <c r="L154" s="67"/>
    </row>
    <row r="155" spans="1:14" x14ac:dyDescent="0.2">
      <c r="A155" s="68"/>
      <c r="B155" s="68"/>
      <c r="C155" s="69"/>
      <c r="D155" s="69"/>
      <c r="E155" s="69"/>
      <c r="F155" s="102"/>
      <c r="G155" s="4"/>
      <c r="H155" s="2"/>
      <c r="I155" s="2"/>
      <c r="J155" s="2"/>
      <c r="K155" s="2"/>
      <c r="L155" s="67"/>
    </row>
    <row r="156" spans="1:14" x14ac:dyDescent="0.2">
      <c r="A156" s="68"/>
      <c r="B156" s="68"/>
      <c r="C156" s="69"/>
      <c r="D156" s="69"/>
      <c r="E156" s="69"/>
      <c r="F156" s="102"/>
      <c r="G156" s="4"/>
      <c r="H156" s="2"/>
      <c r="I156" s="2"/>
      <c r="J156" s="2"/>
      <c r="K156" s="2"/>
      <c r="L156" s="67"/>
    </row>
    <row r="157" spans="1:14" x14ac:dyDescent="0.2">
      <c r="A157" s="68"/>
      <c r="B157" s="68"/>
      <c r="C157" s="69"/>
      <c r="D157" s="69"/>
      <c r="E157" s="69"/>
      <c r="F157" s="102"/>
      <c r="G157" s="4"/>
      <c r="H157" s="2"/>
      <c r="I157" s="2"/>
      <c r="J157" s="2"/>
      <c r="K157" s="2"/>
      <c r="L157" s="67"/>
    </row>
    <row r="158" spans="1:14" x14ac:dyDescent="0.2">
      <c r="A158" s="68"/>
      <c r="B158" s="68"/>
      <c r="C158" s="69"/>
      <c r="D158" s="69"/>
      <c r="E158" s="69"/>
      <c r="F158" s="70"/>
      <c r="G158" s="4"/>
      <c r="H158" s="2"/>
      <c r="I158" s="2"/>
      <c r="J158" s="2"/>
      <c r="K158" s="2"/>
      <c r="L158" s="67"/>
    </row>
    <row r="159" spans="1:14" x14ac:dyDescent="0.2">
      <c r="A159" s="68"/>
      <c r="B159" s="68"/>
      <c r="C159" s="69"/>
      <c r="D159" s="69"/>
      <c r="E159" s="69"/>
      <c r="F159" s="70"/>
      <c r="G159" s="4"/>
      <c r="H159" s="2"/>
      <c r="I159" s="2"/>
      <c r="J159" s="2"/>
      <c r="K159" s="2"/>
      <c r="L159" s="67"/>
    </row>
    <row r="160" spans="1:14" x14ac:dyDescent="0.2">
      <c r="A160" s="68"/>
      <c r="B160" s="68"/>
      <c r="C160" s="69"/>
      <c r="D160" s="69"/>
      <c r="E160" s="69"/>
      <c r="F160" s="70"/>
      <c r="G160" s="4"/>
      <c r="H160" s="2"/>
      <c r="I160" s="2"/>
      <c r="J160" s="2"/>
      <c r="K160" s="2"/>
      <c r="L160" s="67"/>
    </row>
    <row r="161" spans="1:12" x14ac:dyDescent="0.2">
      <c r="A161" s="68"/>
      <c r="B161" s="68"/>
      <c r="C161" s="69"/>
      <c r="D161" s="69"/>
      <c r="E161" s="69"/>
      <c r="F161" s="70"/>
      <c r="G161" s="4"/>
      <c r="H161" s="2"/>
      <c r="I161" s="2"/>
      <c r="J161" s="2"/>
      <c r="K161" s="2"/>
      <c r="L161" s="67"/>
    </row>
    <row r="162" spans="1:12" x14ac:dyDescent="0.2">
      <c r="A162" s="68"/>
      <c r="B162" s="68"/>
      <c r="C162" s="69"/>
      <c r="D162" s="69"/>
      <c r="E162" s="69"/>
      <c r="F162" s="70"/>
      <c r="G162" s="4"/>
      <c r="H162" s="2"/>
      <c r="I162" s="2"/>
      <c r="J162" s="2"/>
      <c r="K162" s="2"/>
      <c r="L162" s="67"/>
    </row>
    <row r="163" spans="1:12" x14ac:dyDescent="0.2">
      <c r="A163" s="68"/>
      <c r="B163" s="68"/>
      <c r="C163" s="69"/>
      <c r="D163" s="69"/>
      <c r="E163" s="69"/>
      <c r="F163" s="70"/>
      <c r="G163" s="4"/>
      <c r="H163" s="2"/>
      <c r="I163" s="2"/>
      <c r="J163" s="2"/>
      <c r="K163" s="2"/>
      <c r="L163" s="67"/>
    </row>
    <row r="164" spans="1:12" x14ac:dyDescent="0.2">
      <c r="A164" s="68"/>
      <c r="B164" s="68"/>
      <c r="C164" s="69"/>
      <c r="D164" s="69"/>
      <c r="E164" s="69"/>
      <c r="F164" s="70"/>
      <c r="G164" s="4"/>
      <c r="H164" s="2"/>
      <c r="I164" s="2"/>
      <c r="J164" s="2"/>
      <c r="K164" s="2"/>
      <c r="L164" s="67"/>
    </row>
    <row r="165" spans="1:12" x14ac:dyDescent="0.2">
      <c r="A165" s="68"/>
      <c r="B165" s="68"/>
      <c r="C165" s="69"/>
      <c r="D165" s="69"/>
      <c r="E165" s="69"/>
      <c r="F165" s="70"/>
      <c r="G165" s="4"/>
      <c r="H165" s="2"/>
      <c r="I165" s="2"/>
      <c r="J165" s="2"/>
      <c r="K165" s="2"/>
      <c r="L165" s="67"/>
    </row>
    <row r="166" spans="1:12" x14ac:dyDescent="0.2">
      <c r="A166" s="68"/>
      <c r="B166" s="68"/>
      <c r="C166" s="69"/>
      <c r="D166" s="69"/>
      <c r="E166" s="69"/>
      <c r="F166" s="70"/>
      <c r="G166" s="4"/>
      <c r="H166" s="2"/>
      <c r="I166" s="2"/>
      <c r="J166" s="2"/>
      <c r="K166" s="2"/>
      <c r="L166" s="67"/>
    </row>
    <row r="167" spans="1:12" x14ac:dyDescent="0.2">
      <c r="A167" s="68"/>
      <c r="B167" s="68"/>
      <c r="C167" s="69"/>
      <c r="D167" s="69"/>
      <c r="E167" s="69"/>
      <c r="F167" s="70"/>
      <c r="G167" s="4"/>
      <c r="H167" s="2"/>
      <c r="I167" s="2"/>
      <c r="J167" s="2"/>
      <c r="K167" s="2"/>
      <c r="L167" s="67"/>
    </row>
    <row r="168" spans="1:12" x14ac:dyDescent="0.2">
      <c r="A168" s="68"/>
      <c r="B168" s="68"/>
      <c r="C168" s="69"/>
      <c r="D168" s="69"/>
      <c r="E168" s="69"/>
      <c r="F168" s="70"/>
      <c r="G168" s="4"/>
      <c r="H168" s="2"/>
      <c r="I168" s="2"/>
      <c r="J168" s="2"/>
      <c r="K168" s="2"/>
      <c r="L168" s="67"/>
    </row>
    <row r="169" spans="1:12" x14ac:dyDescent="0.2">
      <c r="A169" s="68"/>
      <c r="B169" s="68"/>
      <c r="C169" s="69"/>
      <c r="D169" s="69"/>
      <c r="E169" s="69"/>
      <c r="F169" s="70"/>
      <c r="G169" s="4"/>
      <c r="H169" s="2"/>
      <c r="I169" s="2"/>
      <c r="J169" s="2"/>
      <c r="K169" s="2"/>
      <c r="L169" s="67"/>
    </row>
    <row r="170" spans="1:12" x14ac:dyDescent="0.2">
      <c r="A170" s="68"/>
      <c r="B170" s="68"/>
      <c r="C170" s="69"/>
      <c r="D170" s="69"/>
      <c r="E170" s="69"/>
      <c r="F170" s="70"/>
      <c r="G170" s="4"/>
      <c r="H170" s="2"/>
      <c r="I170" s="2"/>
      <c r="J170" s="2"/>
      <c r="K170" s="2"/>
      <c r="L170" s="67"/>
    </row>
    <row r="171" spans="1:12" x14ac:dyDescent="0.2">
      <c r="A171" s="68"/>
      <c r="B171" s="68"/>
      <c r="C171" s="69"/>
      <c r="D171" s="69"/>
      <c r="E171" s="69"/>
      <c r="F171" s="70"/>
      <c r="G171" s="4"/>
      <c r="H171" s="2"/>
      <c r="I171" s="2"/>
      <c r="J171" s="2"/>
      <c r="K171" s="2"/>
      <c r="L171" s="67"/>
    </row>
    <row r="172" spans="1:12" x14ac:dyDescent="0.2">
      <c r="A172" s="68"/>
      <c r="B172" s="68"/>
      <c r="C172" s="69"/>
      <c r="D172" s="69"/>
      <c r="E172" s="69"/>
      <c r="F172" s="70"/>
      <c r="G172" s="4"/>
      <c r="H172" s="2"/>
      <c r="I172" s="2"/>
      <c r="J172" s="2"/>
      <c r="K172" s="2"/>
      <c r="L172" s="67"/>
    </row>
    <row r="173" spans="1:12" x14ac:dyDescent="0.2">
      <c r="A173" s="68"/>
      <c r="B173" s="68"/>
      <c r="C173" s="69"/>
      <c r="D173" s="69"/>
      <c r="E173" s="69"/>
      <c r="F173" s="70"/>
      <c r="G173" s="4"/>
      <c r="H173" s="2"/>
      <c r="I173" s="2"/>
      <c r="J173" s="2"/>
      <c r="K173" s="2"/>
      <c r="L173" s="67"/>
    </row>
    <row r="174" spans="1:12" x14ac:dyDescent="0.2">
      <c r="A174" s="68"/>
      <c r="B174" s="68"/>
      <c r="C174" s="69"/>
      <c r="D174" s="69"/>
      <c r="E174" s="69"/>
      <c r="F174" s="70"/>
      <c r="G174" s="4"/>
      <c r="H174" s="2"/>
      <c r="I174" s="2"/>
      <c r="J174" s="2"/>
      <c r="K174" s="2"/>
      <c r="L174" s="67"/>
    </row>
    <row r="175" spans="1:12" x14ac:dyDescent="0.2">
      <c r="A175" s="68"/>
      <c r="B175" s="68"/>
      <c r="C175" s="69"/>
      <c r="D175" s="69"/>
      <c r="E175" s="69"/>
      <c r="F175" s="70"/>
      <c r="G175" s="4"/>
      <c r="H175" s="2"/>
      <c r="I175" s="2"/>
      <c r="J175" s="2"/>
      <c r="K175" s="2"/>
      <c r="L175" s="67"/>
    </row>
    <row r="176" spans="1:12" x14ac:dyDescent="0.2">
      <c r="A176" s="68"/>
      <c r="B176" s="68"/>
      <c r="C176" s="69"/>
      <c r="D176" s="69"/>
      <c r="E176" s="69"/>
      <c r="F176" s="70"/>
      <c r="G176" s="4"/>
      <c r="H176" s="2"/>
      <c r="I176" s="2"/>
      <c r="J176" s="2"/>
      <c r="K176" s="2"/>
      <c r="L176" s="67"/>
    </row>
    <row r="177" spans="1:12" x14ac:dyDescent="0.2">
      <c r="A177" s="68"/>
      <c r="B177" s="68"/>
      <c r="C177" s="69"/>
      <c r="D177" s="69"/>
      <c r="E177" s="69"/>
      <c r="F177" s="70"/>
      <c r="G177" s="4"/>
      <c r="H177" s="2"/>
      <c r="I177" s="2"/>
      <c r="J177" s="2"/>
      <c r="K177" s="2"/>
      <c r="L177" s="67"/>
    </row>
    <row r="178" spans="1:12" x14ac:dyDescent="0.2">
      <c r="A178" s="68"/>
      <c r="B178" s="68"/>
      <c r="C178" s="69"/>
      <c r="D178" s="69"/>
      <c r="E178" s="69"/>
      <c r="F178" s="70"/>
      <c r="G178" s="4"/>
      <c r="H178" s="2"/>
      <c r="I178" s="2"/>
      <c r="J178" s="2"/>
      <c r="K178" s="2"/>
      <c r="L178" s="67"/>
    </row>
    <row r="179" spans="1:12" x14ac:dyDescent="0.2">
      <c r="A179" s="68"/>
      <c r="B179" s="68"/>
      <c r="C179" s="69"/>
      <c r="D179" s="69"/>
      <c r="E179" s="69"/>
      <c r="F179" s="70"/>
      <c r="G179" s="4"/>
      <c r="H179" s="2"/>
      <c r="I179" s="2"/>
      <c r="J179" s="2"/>
      <c r="K179" s="2"/>
      <c r="L179" s="67"/>
    </row>
    <row r="180" spans="1:12" x14ac:dyDescent="0.2">
      <c r="A180" s="68"/>
      <c r="B180" s="68"/>
      <c r="C180" s="69"/>
      <c r="D180" s="69"/>
      <c r="E180" s="69"/>
      <c r="F180" s="70"/>
      <c r="G180" s="4"/>
      <c r="H180" s="2"/>
      <c r="I180" s="2"/>
      <c r="J180" s="2"/>
      <c r="K180" s="2"/>
      <c r="L180" s="67"/>
    </row>
    <row r="181" spans="1:12" x14ac:dyDescent="0.2">
      <c r="A181" s="68"/>
      <c r="B181" s="68"/>
      <c r="C181" s="69"/>
      <c r="D181" s="69"/>
      <c r="E181" s="69"/>
      <c r="F181" s="70"/>
      <c r="G181" s="4"/>
      <c r="H181" s="2"/>
      <c r="I181" s="2"/>
      <c r="J181" s="2"/>
      <c r="K181" s="2"/>
      <c r="L181" s="67"/>
    </row>
    <row r="182" spans="1:12" x14ac:dyDescent="0.2">
      <c r="A182" s="68"/>
      <c r="B182" s="68"/>
      <c r="C182" s="69"/>
      <c r="D182" s="69"/>
      <c r="E182" s="69"/>
      <c r="F182" s="70"/>
      <c r="G182" s="4"/>
      <c r="H182" s="2"/>
      <c r="I182" s="2"/>
      <c r="J182" s="2"/>
      <c r="K182" s="2"/>
      <c r="L182" s="67"/>
    </row>
    <row r="183" spans="1:12" x14ac:dyDescent="0.2">
      <c r="A183" s="68"/>
      <c r="B183" s="68"/>
      <c r="C183" s="69"/>
      <c r="D183" s="69"/>
      <c r="E183" s="69"/>
      <c r="F183" s="70"/>
      <c r="G183" s="4"/>
      <c r="H183" s="2"/>
      <c r="I183" s="2"/>
      <c r="J183" s="2"/>
      <c r="K183" s="2"/>
      <c r="L183" s="67"/>
    </row>
    <row r="184" spans="1:12" x14ac:dyDescent="0.2">
      <c r="A184" s="68"/>
      <c r="B184" s="68"/>
      <c r="C184" s="69"/>
      <c r="D184" s="69"/>
      <c r="E184" s="69"/>
      <c r="F184" s="70"/>
      <c r="G184" s="4"/>
      <c r="H184" s="2"/>
      <c r="I184" s="2"/>
      <c r="J184" s="2"/>
      <c r="K184" s="2"/>
      <c r="L184" s="67"/>
    </row>
    <row r="185" spans="1:12" x14ac:dyDescent="0.2">
      <c r="A185" s="68"/>
      <c r="B185" s="68"/>
      <c r="C185" s="69"/>
      <c r="D185" s="69"/>
      <c r="E185" s="69"/>
      <c r="F185" s="70"/>
      <c r="G185" s="4"/>
      <c r="H185" s="2"/>
      <c r="I185" s="2"/>
      <c r="J185" s="2"/>
      <c r="K185" s="2"/>
      <c r="L185" s="67"/>
    </row>
    <row r="186" spans="1:12" x14ac:dyDescent="0.2">
      <c r="A186" s="68"/>
      <c r="B186" s="68"/>
      <c r="C186" s="69"/>
      <c r="D186" s="69"/>
      <c r="E186" s="69"/>
      <c r="F186" s="70"/>
      <c r="G186" s="4"/>
      <c r="H186" s="2"/>
      <c r="I186" s="2"/>
      <c r="J186" s="2"/>
      <c r="K186" s="2"/>
      <c r="L186" s="67"/>
    </row>
    <row r="187" spans="1:12" x14ac:dyDescent="0.2">
      <c r="A187" s="68"/>
      <c r="B187" s="68"/>
      <c r="C187" s="69"/>
      <c r="D187" s="69"/>
      <c r="E187" s="69"/>
      <c r="F187" s="70"/>
      <c r="G187" s="4"/>
      <c r="H187" s="2"/>
      <c r="I187" s="2"/>
      <c r="J187" s="2"/>
      <c r="K187" s="2"/>
      <c r="L187" s="67"/>
    </row>
    <row r="188" spans="1:12" x14ac:dyDescent="0.2">
      <c r="A188" s="68"/>
      <c r="B188" s="68"/>
      <c r="C188" s="69"/>
      <c r="D188" s="69"/>
      <c r="E188" s="69"/>
      <c r="F188" s="70"/>
      <c r="G188" s="4"/>
      <c r="H188" s="2"/>
      <c r="I188" s="2"/>
      <c r="J188" s="2"/>
      <c r="K188" s="2"/>
      <c r="L188" s="67"/>
    </row>
    <row r="189" spans="1:12" x14ac:dyDescent="0.2">
      <c r="A189" s="68"/>
      <c r="B189" s="68"/>
      <c r="C189" s="69"/>
      <c r="D189" s="69"/>
      <c r="E189" s="69"/>
      <c r="F189" s="70"/>
      <c r="G189" s="4"/>
      <c r="H189" s="2"/>
      <c r="I189" s="2"/>
      <c r="J189" s="2"/>
      <c r="K189" s="2"/>
      <c r="L189" s="67"/>
    </row>
    <row r="190" spans="1:12" x14ac:dyDescent="0.2">
      <c r="A190" s="68"/>
      <c r="B190" s="68"/>
      <c r="C190" s="69"/>
      <c r="D190" s="69"/>
      <c r="E190" s="69"/>
      <c r="F190" s="70"/>
      <c r="G190" s="4"/>
      <c r="H190" s="2"/>
      <c r="I190" s="2"/>
      <c r="J190" s="2"/>
      <c r="K190" s="2"/>
      <c r="L190" s="67"/>
    </row>
    <row r="191" spans="1:12" x14ac:dyDescent="0.2">
      <c r="A191" s="68"/>
      <c r="B191" s="68"/>
      <c r="C191" s="69"/>
      <c r="D191" s="69"/>
      <c r="E191" s="69"/>
      <c r="F191" s="70"/>
      <c r="G191" s="4"/>
      <c r="H191" s="2"/>
      <c r="I191" s="2"/>
      <c r="J191" s="2"/>
      <c r="K191" s="2"/>
      <c r="L191" s="67"/>
    </row>
    <row r="192" spans="1:12" x14ac:dyDescent="0.2">
      <c r="A192" s="68"/>
      <c r="B192" s="68"/>
      <c r="C192" s="69"/>
      <c r="D192" s="69"/>
      <c r="E192" s="69"/>
      <c r="F192" s="70"/>
      <c r="G192" s="4"/>
      <c r="H192" s="2"/>
      <c r="I192" s="2"/>
      <c r="J192" s="2"/>
      <c r="K192" s="2"/>
      <c r="L192" s="67"/>
    </row>
    <row r="193" spans="1:12" x14ac:dyDescent="0.2">
      <c r="A193" s="68"/>
      <c r="B193" s="68"/>
      <c r="C193" s="69"/>
      <c r="D193" s="69"/>
      <c r="E193" s="69"/>
      <c r="F193" s="70"/>
      <c r="G193" s="4"/>
      <c r="H193" s="2"/>
      <c r="I193" s="2"/>
      <c r="J193" s="2"/>
      <c r="K193" s="2"/>
      <c r="L193" s="67"/>
    </row>
    <row r="194" spans="1:12" x14ac:dyDescent="0.2">
      <c r="A194" s="68"/>
      <c r="B194" s="68"/>
      <c r="C194" s="69"/>
      <c r="D194" s="69"/>
      <c r="E194" s="69"/>
      <c r="F194" s="70"/>
      <c r="G194" s="4"/>
      <c r="H194" s="2"/>
      <c r="I194" s="2"/>
      <c r="J194" s="2"/>
      <c r="K194" s="2"/>
      <c r="L194" s="67"/>
    </row>
    <row r="195" spans="1:12" x14ac:dyDescent="0.2">
      <c r="A195" s="68"/>
      <c r="B195" s="68"/>
      <c r="C195" s="69"/>
      <c r="D195" s="69"/>
      <c r="E195" s="69"/>
      <c r="F195" s="70"/>
      <c r="G195" s="4"/>
      <c r="H195" s="2"/>
      <c r="I195" s="2"/>
      <c r="J195" s="2"/>
      <c r="K195" s="2"/>
      <c r="L195" s="67"/>
    </row>
    <row r="196" spans="1:12" x14ac:dyDescent="0.2">
      <c r="A196" s="68"/>
      <c r="B196" s="68"/>
      <c r="C196" s="69"/>
      <c r="D196" s="69"/>
      <c r="E196" s="69"/>
      <c r="F196" s="70"/>
      <c r="G196" s="4"/>
      <c r="H196" s="2"/>
      <c r="I196" s="2"/>
      <c r="J196" s="2"/>
      <c r="K196" s="2"/>
      <c r="L196" s="67"/>
    </row>
    <row r="197" spans="1:12" x14ac:dyDescent="0.2">
      <c r="A197" s="68"/>
      <c r="B197" s="68"/>
      <c r="C197" s="69"/>
      <c r="D197" s="69"/>
      <c r="E197" s="69"/>
      <c r="F197" s="70"/>
      <c r="G197" s="4"/>
      <c r="H197" s="2"/>
      <c r="I197" s="2"/>
      <c r="J197" s="2"/>
      <c r="K197" s="2"/>
      <c r="L197" s="67"/>
    </row>
    <row r="198" spans="1:12" x14ac:dyDescent="0.2">
      <c r="A198" s="68"/>
      <c r="B198" s="68"/>
      <c r="C198" s="69"/>
      <c r="D198" s="69"/>
      <c r="E198" s="69"/>
      <c r="F198" s="70"/>
      <c r="G198" s="4"/>
      <c r="H198" s="2"/>
      <c r="I198" s="2"/>
      <c r="J198" s="2"/>
      <c r="K198" s="2"/>
      <c r="L198" s="67"/>
    </row>
    <row r="199" spans="1:12" x14ac:dyDescent="0.2">
      <c r="A199" s="68"/>
      <c r="B199" s="68"/>
      <c r="C199" s="69"/>
      <c r="D199" s="69"/>
      <c r="E199" s="69"/>
      <c r="F199" s="70"/>
      <c r="G199" s="4"/>
      <c r="H199" s="2"/>
      <c r="I199" s="2"/>
      <c r="J199" s="2"/>
      <c r="K199" s="2"/>
      <c r="L199" s="67"/>
    </row>
    <row r="200" spans="1:12" x14ac:dyDescent="0.2">
      <c r="A200" s="68"/>
      <c r="B200" s="68"/>
      <c r="C200" s="69"/>
      <c r="D200" s="69"/>
      <c r="E200" s="69"/>
      <c r="F200" s="70"/>
      <c r="G200" s="4"/>
      <c r="H200" s="2"/>
      <c r="I200" s="2"/>
      <c r="J200" s="2"/>
      <c r="K200" s="2"/>
      <c r="L200" s="67"/>
    </row>
    <row r="201" spans="1:12" x14ac:dyDescent="0.2">
      <c r="A201" s="68"/>
      <c r="B201" s="68"/>
      <c r="C201" s="69"/>
      <c r="D201" s="69"/>
      <c r="E201" s="69"/>
      <c r="F201" s="70"/>
      <c r="G201" s="4"/>
      <c r="H201" s="2"/>
      <c r="I201" s="2"/>
      <c r="J201" s="2"/>
      <c r="K201" s="2"/>
      <c r="L201" s="67"/>
    </row>
    <row r="202" spans="1:12" x14ac:dyDescent="0.2">
      <c r="A202" s="68"/>
      <c r="B202" s="68"/>
      <c r="C202" s="69"/>
      <c r="D202" s="69"/>
      <c r="E202" s="69"/>
      <c r="F202" s="70"/>
      <c r="G202" s="4"/>
      <c r="H202" s="2"/>
      <c r="I202" s="2"/>
      <c r="J202" s="2"/>
      <c r="K202" s="2"/>
      <c r="L202" s="67"/>
    </row>
    <row r="203" spans="1:12" x14ac:dyDescent="0.2">
      <c r="A203" s="68"/>
      <c r="B203" s="68"/>
      <c r="C203" s="69"/>
      <c r="D203" s="69"/>
      <c r="E203" s="69"/>
      <c r="F203" s="70"/>
      <c r="G203" s="4"/>
      <c r="H203" s="2"/>
      <c r="I203" s="2"/>
      <c r="J203" s="2"/>
      <c r="K203" s="2"/>
      <c r="L203" s="67"/>
    </row>
    <row r="204" spans="1:12" x14ac:dyDescent="0.2">
      <c r="A204" s="68"/>
      <c r="B204" s="68"/>
      <c r="C204" s="69"/>
      <c r="D204" s="69"/>
      <c r="E204" s="69"/>
      <c r="F204" s="70"/>
      <c r="G204" s="4"/>
      <c r="H204" s="2"/>
      <c r="I204" s="2"/>
      <c r="J204" s="2"/>
      <c r="K204" s="2"/>
      <c r="L204" s="67"/>
    </row>
    <row r="205" spans="1:12" x14ac:dyDescent="0.2">
      <c r="A205" s="68"/>
      <c r="B205" s="68"/>
      <c r="C205" s="69"/>
      <c r="D205" s="69"/>
      <c r="E205" s="69"/>
      <c r="F205" s="70"/>
      <c r="G205" s="4"/>
      <c r="H205" s="2"/>
      <c r="I205" s="2"/>
      <c r="J205" s="2"/>
      <c r="K205" s="2"/>
      <c r="L205" s="67"/>
    </row>
    <row r="206" spans="1:12" x14ac:dyDescent="0.2">
      <c r="A206" s="68"/>
      <c r="B206" s="68"/>
      <c r="C206" s="69"/>
      <c r="D206" s="69"/>
      <c r="E206" s="69"/>
      <c r="F206" s="70"/>
      <c r="G206" s="4"/>
      <c r="H206" s="2"/>
      <c r="I206" s="2"/>
      <c r="J206" s="2"/>
      <c r="K206" s="2"/>
      <c r="L206" s="67"/>
    </row>
    <row r="207" spans="1:12" x14ac:dyDescent="0.2">
      <c r="A207" s="68"/>
      <c r="B207" s="68"/>
      <c r="C207" s="69"/>
      <c r="D207" s="69"/>
      <c r="E207" s="69"/>
      <c r="F207" s="70"/>
      <c r="G207" s="4"/>
      <c r="H207" s="2"/>
      <c r="I207" s="2"/>
      <c r="J207" s="2"/>
      <c r="K207" s="2"/>
      <c r="L207" s="67"/>
    </row>
    <row r="208" spans="1:12" x14ac:dyDescent="0.2">
      <c r="A208" s="68"/>
      <c r="B208" s="68"/>
      <c r="C208" s="69"/>
      <c r="D208" s="69"/>
      <c r="E208" s="69"/>
      <c r="F208" s="70"/>
      <c r="G208" s="4"/>
      <c r="H208" s="2"/>
      <c r="I208" s="2"/>
      <c r="J208" s="2"/>
      <c r="K208" s="2"/>
      <c r="L208" s="67"/>
    </row>
    <row r="209" spans="1:12" x14ac:dyDescent="0.2">
      <c r="A209" s="68"/>
      <c r="B209" s="68"/>
      <c r="C209" s="69"/>
      <c r="D209" s="69"/>
      <c r="E209" s="69"/>
      <c r="F209" s="70"/>
      <c r="G209" s="4"/>
      <c r="H209" s="2"/>
      <c r="I209" s="2"/>
      <c r="J209" s="2"/>
      <c r="K209" s="2"/>
      <c r="L209" s="67"/>
    </row>
    <row r="210" spans="1:12" x14ac:dyDescent="0.2">
      <c r="A210" s="68"/>
      <c r="B210" s="68"/>
      <c r="C210" s="69"/>
      <c r="D210" s="69"/>
      <c r="E210" s="69"/>
      <c r="F210" s="70"/>
      <c r="G210" s="4"/>
      <c r="H210" s="2"/>
      <c r="I210" s="2"/>
      <c r="J210" s="2"/>
      <c r="K210" s="2"/>
      <c r="L210" s="67"/>
    </row>
    <row r="211" spans="1:12" x14ac:dyDescent="0.2">
      <c r="A211" s="68"/>
      <c r="B211" s="68"/>
      <c r="C211" s="69"/>
      <c r="D211" s="69"/>
      <c r="E211" s="69"/>
      <c r="F211" s="70"/>
      <c r="G211" s="4"/>
      <c r="H211" s="2"/>
      <c r="I211" s="2"/>
      <c r="J211" s="2"/>
      <c r="K211" s="2"/>
      <c r="L211" s="67"/>
    </row>
    <row r="212" spans="1:12" x14ac:dyDescent="0.2">
      <c r="A212" s="68"/>
      <c r="B212" s="68"/>
      <c r="C212" s="69"/>
      <c r="D212" s="69"/>
      <c r="E212" s="69"/>
      <c r="F212" s="70"/>
      <c r="G212" s="4"/>
      <c r="H212" s="2"/>
      <c r="I212" s="2"/>
      <c r="J212" s="2"/>
      <c r="K212" s="2"/>
      <c r="L212" s="67"/>
    </row>
    <row r="213" spans="1:12" x14ac:dyDescent="0.2">
      <c r="A213" s="68"/>
      <c r="B213" s="68"/>
      <c r="C213" s="69"/>
      <c r="D213" s="69"/>
      <c r="E213" s="69"/>
      <c r="F213" s="70"/>
      <c r="G213" s="4"/>
      <c r="H213" s="2"/>
      <c r="I213" s="2"/>
      <c r="J213" s="2"/>
      <c r="K213" s="2"/>
      <c r="L213" s="67"/>
    </row>
    <row r="214" spans="1:12" x14ac:dyDescent="0.2">
      <c r="A214" s="68"/>
      <c r="B214" s="68"/>
      <c r="C214" s="69"/>
      <c r="D214" s="69"/>
      <c r="E214" s="69"/>
      <c r="F214" s="70"/>
      <c r="G214" s="4"/>
      <c r="H214" s="2"/>
      <c r="I214" s="2"/>
      <c r="J214" s="2"/>
      <c r="K214" s="2"/>
      <c r="L214" s="67"/>
    </row>
    <row r="215" spans="1:12" x14ac:dyDescent="0.2">
      <c r="A215" s="68"/>
      <c r="B215" s="68"/>
      <c r="C215" s="69"/>
      <c r="D215" s="69"/>
      <c r="E215" s="69"/>
      <c r="F215" s="70"/>
      <c r="G215" s="4"/>
      <c r="H215" s="2"/>
      <c r="I215" s="2"/>
      <c r="J215" s="2"/>
      <c r="K215" s="2"/>
      <c r="L215" s="67"/>
    </row>
    <row r="216" spans="1:12" x14ac:dyDescent="0.2">
      <c r="A216" s="68"/>
      <c r="B216" s="68"/>
      <c r="C216" s="69"/>
      <c r="D216" s="69"/>
      <c r="E216" s="69"/>
      <c r="F216" s="70"/>
      <c r="G216" s="4"/>
      <c r="H216" s="2"/>
      <c r="I216" s="2"/>
      <c r="J216" s="2"/>
      <c r="K216" s="2"/>
      <c r="L216" s="67"/>
    </row>
    <row r="217" spans="1:12" x14ac:dyDescent="0.2">
      <c r="A217" s="68"/>
      <c r="B217" s="68"/>
      <c r="C217" s="69"/>
      <c r="D217" s="69"/>
      <c r="E217" s="69"/>
      <c r="F217" s="70"/>
      <c r="G217" s="4"/>
      <c r="H217" s="2"/>
      <c r="I217" s="2"/>
      <c r="J217" s="2"/>
      <c r="K217" s="2"/>
      <c r="L217" s="67"/>
    </row>
    <row r="218" spans="1:12" x14ac:dyDescent="0.2">
      <c r="A218" s="68"/>
      <c r="B218" s="68"/>
      <c r="C218" s="69"/>
      <c r="D218" s="69"/>
      <c r="E218" s="69"/>
      <c r="F218" s="70"/>
      <c r="G218" s="4"/>
      <c r="H218" s="2"/>
      <c r="I218" s="2"/>
      <c r="J218" s="2"/>
      <c r="K218" s="2"/>
      <c r="L218" s="67"/>
    </row>
    <row r="219" spans="1:12" x14ac:dyDescent="0.2">
      <c r="A219" s="68"/>
      <c r="B219" s="68"/>
      <c r="C219" s="69"/>
      <c r="D219" s="69"/>
      <c r="E219" s="69"/>
      <c r="F219" s="70"/>
      <c r="G219" s="4"/>
      <c r="H219" s="2"/>
      <c r="I219" s="2"/>
      <c r="J219" s="2"/>
      <c r="K219" s="2"/>
      <c r="L219" s="67"/>
    </row>
    <row r="220" spans="1:12" x14ac:dyDescent="0.2">
      <c r="A220" s="68"/>
      <c r="B220" s="68"/>
      <c r="C220" s="69"/>
      <c r="D220" s="69"/>
      <c r="E220" s="69"/>
      <c r="F220" s="70"/>
      <c r="G220" s="4"/>
      <c r="H220" s="2"/>
      <c r="I220" s="2"/>
      <c r="J220" s="2"/>
      <c r="K220" s="2"/>
      <c r="L220" s="67"/>
    </row>
    <row r="221" spans="1:12" x14ac:dyDescent="0.2">
      <c r="A221" s="68"/>
      <c r="B221" s="68"/>
      <c r="C221" s="69"/>
      <c r="D221" s="69"/>
      <c r="E221" s="69"/>
      <c r="F221" s="70"/>
      <c r="G221" s="4"/>
      <c r="H221" s="2"/>
      <c r="I221" s="2"/>
      <c r="J221" s="2"/>
      <c r="K221" s="2"/>
      <c r="L221" s="67"/>
    </row>
    <row r="222" spans="1:12" x14ac:dyDescent="0.2">
      <c r="A222" s="68"/>
      <c r="B222" s="68"/>
      <c r="C222" s="69"/>
      <c r="D222" s="69"/>
      <c r="E222" s="69"/>
      <c r="F222" s="70"/>
      <c r="G222" s="4"/>
      <c r="H222" s="2"/>
      <c r="I222" s="2"/>
      <c r="J222" s="2"/>
      <c r="K222" s="2"/>
      <c r="L222" s="67"/>
    </row>
    <row r="223" spans="1:12" x14ac:dyDescent="0.2">
      <c r="A223" s="68"/>
      <c r="B223" s="68"/>
      <c r="C223" s="69"/>
      <c r="D223" s="69"/>
      <c r="E223" s="69"/>
      <c r="F223" s="70"/>
      <c r="G223" s="4"/>
      <c r="H223" s="2"/>
      <c r="I223" s="2"/>
      <c r="J223" s="2"/>
      <c r="K223" s="2"/>
      <c r="L223" s="67"/>
    </row>
    <row r="224" spans="1:12" x14ac:dyDescent="0.2">
      <c r="A224" s="68"/>
      <c r="B224" s="68"/>
      <c r="C224" s="69"/>
      <c r="D224" s="69"/>
      <c r="E224" s="69"/>
      <c r="F224" s="70"/>
      <c r="G224" s="4"/>
      <c r="H224" s="2"/>
      <c r="I224" s="2"/>
      <c r="J224" s="2"/>
      <c r="K224" s="2"/>
      <c r="L224" s="67"/>
    </row>
    <row r="225" spans="1:12" x14ac:dyDescent="0.2">
      <c r="A225" s="68"/>
      <c r="B225" s="68"/>
      <c r="C225" s="69"/>
      <c r="D225" s="69"/>
      <c r="E225" s="69"/>
      <c r="F225" s="70"/>
      <c r="G225" s="4"/>
      <c r="H225" s="2"/>
      <c r="I225" s="2"/>
      <c r="J225" s="2"/>
      <c r="K225" s="2"/>
      <c r="L225" s="67"/>
    </row>
    <row r="226" spans="1:12" x14ac:dyDescent="0.2">
      <c r="A226" s="68"/>
      <c r="B226" s="68"/>
      <c r="C226" s="69"/>
      <c r="D226" s="69"/>
      <c r="E226" s="69"/>
      <c r="F226" s="70"/>
      <c r="G226" s="4"/>
      <c r="H226" s="2"/>
      <c r="I226" s="2"/>
      <c r="J226" s="2"/>
      <c r="K226" s="2"/>
      <c r="L226" s="67"/>
    </row>
    <row r="227" spans="1:12" x14ac:dyDescent="0.2">
      <c r="A227" s="68"/>
      <c r="B227" s="68"/>
      <c r="C227" s="69"/>
      <c r="D227" s="69"/>
      <c r="E227" s="69"/>
      <c r="F227" s="70"/>
      <c r="G227" s="4"/>
      <c r="H227" s="2"/>
      <c r="I227" s="2"/>
      <c r="J227" s="2"/>
      <c r="K227" s="2"/>
      <c r="L227" s="67"/>
    </row>
    <row r="228" spans="1:12" x14ac:dyDescent="0.2">
      <c r="A228" s="68"/>
      <c r="B228" s="68"/>
      <c r="C228" s="69"/>
      <c r="D228" s="69"/>
      <c r="E228" s="69"/>
      <c r="F228" s="70"/>
      <c r="G228" s="4"/>
      <c r="H228" s="2"/>
      <c r="I228" s="2"/>
      <c r="J228" s="2"/>
      <c r="K228" s="2"/>
      <c r="L228" s="67"/>
    </row>
    <row r="229" spans="1:12" x14ac:dyDescent="0.2">
      <c r="A229" s="68"/>
      <c r="B229" s="68"/>
      <c r="C229" s="69"/>
      <c r="D229" s="69"/>
      <c r="E229" s="69"/>
      <c r="F229" s="70"/>
      <c r="G229" s="4"/>
      <c r="H229" s="2"/>
      <c r="I229" s="2"/>
      <c r="J229" s="2"/>
      <c r="K229" s="2"/>
      <c r="L229" s="67"/>
    </row>
    <row r="230" spans="1:12" x14ac:dyDescent="0.2">
      <c r="A230" s="68"/>
      <c r="B230" s="68"/>
      <c r="C230" s="69"/>
      <c r="D230" s="69"/>
      <c r="E230" s="69"/>
      <c r="F230" s="70"/>
      <c r="G230" s="4"/>
      <c r="H230" s="2"/>
      <c r="I230" s="2"/>
      <c r="J230" s="2"/>
      <c r="K230" s="2"/>
      <c r="L230" s="67"/>
    </row>
    <row r="231" spans="1:12" x14ac:dyDescent="0.2">
      <c r="A231" s="68"/>
      <c r="B231" s="68"/>
      <c r="C231" s="69"/>
      <c r="D231" s="69"/>
      <c r="E231" s="69"/>
      <c r="F231" s="70"/>
      <c r="G231" s="4"/>
      <c r="H231" s="2"/>
      <c r="I231" s="2"/>
      <c r="J231" s="2"/>
      <c r="K231" s="2"/>
      <c r="L231" s="67"/>
    </row>
    <row r="232" spans="1:12" x14ac:dyDescent="0.2">
      <c r="A232" s="68"/>
      <c r="B232" s="68"/>
      <c r="C232" s="69"/>
      <c r="D232" s="69"/>
      <c r="E232" s="69"/>
      <c r="F232" s="70"/>
      <c r="G232" s="4"/>
      <c r="H232" s="2"/>
      <c r="I232" s="2"/>
      <c r="J232" s="2"/>
      <c r="K232" s="2"/>
      <c r="L232" s="67"/>
    </row>
    <row r="233" spans="1:12" x14ac:dyDescent="0.2">
      <c r="A233" s="68"/>
      <c r="B233" s="68"/>
      <c r="C233" s="69"/>
      <c r="D233" s="69"/>
      <c r="E233" s="69"/>
      <c r="F233" s="70"/>
      <c r="G233" s="4"/>
      <c r="H233" s="2"/>
      <c r="I233" s="2"/>
      <c r="J233" s="2"/>
      <c r="K233" s="2"/>
      <c r="L233" s="67"/>
    </row>
    <row r="234" spans="1:12" x14ac:dyDescent="0.2">
      <c r="A234" s="68"/>
      <c r="B234" s="68"/>
      <c r="C234" s="69"/>
      <c r="D234" s="69"/>
      <c r="E234" s="69"/>
      <c r="F234" s="70"/>
      <c r="G234" s="4"/>
      <c r="H234" s="2"/>
      <c r="I234" s="2"/>
      <c r="J234" s="2"/>
      <c r="K234" s="2"/>
      <c r="L234" s="67"/>
    </row>
    <row r="235" spans="1:12" x14ac:dyDescent="0.2">
      <c r="A235" s="68"/>
      <c r="B235" s="68"/>
      <c r="C235" s="69"/>
      <c r="D235" s="69"/>
      <c r="E235" s="69"/>
      <c r="F235" s="70"/>
      <c r="G235" s="4"/>
      <c r="H235" s="2"/>
      <c r="I235" s="2"/>
      <c r="J235" s="2"/>
      <c r="K235" s="2"/>
      <c r="L235" s="67"/>
    </row>
    <row r="236" spans="1:12" x14ac:dyDescent="0.2">
      <c r="A236" s="68"/>
      <c r="B236" s="68"/>
      <c r="C236" s="69"/>
      <c r="D236" s="69"/>
      <c r="E236" s="69"/>
      <c r="F236" s="70"/>
      <c r="G236" s="4"/>
      <c r="H236" s="2"/>
      <c r="I236" s="2"/>
      <c r="J236" s="2"/>
      <c r="K236" s="2"/>
      <c r="L236" s="67"/>
    </row>
    <row r="237" spans="1:12" x14ac:dyDescent="0.2">
      <c r="A237" s="68"/>
      <c r="B237" s="68"/>
      <c r="C237" s="69"/>
      <c r="D237" s="69"/>
      <c r="E237" s="69"/>
      <c r="F237" s="70"/>
      <c r="G237" s="4"/>
      <c r="H237" s="2"/>
      <c r="I237" s="2"/>
      <c r="J237" s="2"/>
      <c r="K237" s="2"/>
      <c r="L237" s="67"/>
    </row>
    <row r="238" spans="1:12" x14ac:dyDescent="0.2">
      <c r="A238" s="68"/>
      <c r="B238" s="68"/>
      <c r="C238" s="69"/>
      <c r="D238" s="69"/>
      <c r="E238" s="69"/>
      <c r="F238" s="70"/>
      <c r="G238" s="4"/>
      <c r="H238" s="2"/>
      <c r="I238" s="2"/>
      <c r="J238" s="2"/>
      <c r="K238" s="2"/>
      <c r="L238" s="67"/>
    </row>
    <row r="239" spans="1:12" x14ac:dyDescent="0.2">
      <c r="A239" s="68"/>
      <c r="B239" s="68"/>
      <c r="C239" s="69"/>
      <c r="D239" s="69"/>
      <c r="E239" s="69"/>
      <c r="F239" s="70"/>
      <c r="G239" s="4"/>
      <c r="H239" s="2"/>
      <c r="I239" s="2"/>
      <c r="J239" s="2"/>
      <c r="K239" s="2"/>
      <c r="L239" s="67"/>
    </row>
    <row r="240" spans="1:12" x14ac:dyDescent="0.2">
      <c r="A240" s="68"/>
      <c r="B240" s="68"/>
      <c r="C240" s="69"/>
      <c r="D240" s="69"/>
      <c r="E240" s="69"/>
      <c r="F240" s="70"/>
      <c r="G240" s="4"/>
      <c r="H240" s="2"/>
      <c r="I240" s="2"/>
      <c r="J240" s="2"/>
      <c r="K240" s="2"/>
      <c r="L240" s="67"/>
    </row>
    <row r="241" spans="1:12" x14ac:dyDescent="0.2">
      <c r="A241" s="68"/>
      <c r="B241" s="68"/>
      <c r="C241" s="69"/>
      <c r="D241" s="69"/>
      <c r="E241" s="69"/>
      <c r="F241" s="70"/>
      <c r="G241" s="4"/>
      <c r="H241" s="2"/>
      <c r="I241" s="2"/>
      <c r="J241" s="2"/>
      <c r="K241" s="2"/>
      <c r="L241" s="67"/>
    </row>
    <row r="242" spans="1:12" x14ac:dyDescent="0.2">
      <c r="A242" s="68"/>
      <c r="B242" s="68"/>
      <c r="C242" s="69"/>
      <c r="D242" s="69"/>
      <c r="E242" s="69"/>
      <c r="F242" s="70"/>
      <c r="G242" s="4"/>
      <c r="H242" s="2"/>
      <c r="I242" s="2"/>
      <c r="J242" s="2"/>
      <c r="K242" s="2"/>
      <c r="L242" s="67"/>
    </row>
    <row r="243" spans="1:12" x14ac:dyDescent="0.2">
      <c r="A243" s="68"/>
      <c r="B243" s="68"/>
      <c r="C243" s="69"/>
      <c r="D243" s="69"/>
      <c r="E243" s="69"/>
      <c r="F243" s="70"/>
      <c r="G243" s="4"/>
      <c r="H243" s="2"/>
      <c r="I243" s="2"/>
      <c r="J243" s="2"/>
      <c r="K243" s="2"/>
      <c r="L243" s="67"/>
    </row>
    <row r="244" spans="1:12" x14ac:dyDescent="0.2">
      <c r="A244" s="68"/>
      <c r="B244" s="68"/>
      <c r="C244" s="69"/>
      <c r="D244" s="69"/>
      <c r="E244" s="69"/>
      <c r="F244" s="70"/>
      <c r="G244" s="4"/>
      <c r="H244" s="2"/>
      <c r="I244" s="2"/>
      <c r="J244" s="2"/>
      <c r="K244" s="2"/>
      <c r="L244" s="67"/>
    </row>
    <row r="245" spans="1:12" x14ac:dyDescent="0.2">
      <c r="A245" s="68"/>
      <c r="B245" s="68"/>
      <c r="C245" s="69"/>
      <c r="D245" s="69"/>
      <c r="E245" s="69"/>
      <c r="F245" s="70"/>
      <c r="G245" s="4"/>
      <c r="H245" s="2"/>
      <c r="I245" s="2"/>
      <c r="J245" s="2"/>
      <c r="K245" s="2"/>
      <c r="L245" s="67"/>
    </row>
    <row r="246" spans="1:12" x14ac:dyDescent="0.2">
      <c r="A246" s="68"/>
      <c r="B246" s="68"/>
      <c r="C246" s="69"/>
      <c r="D246" s="69"/>
      <c r="E246" s="69"/>
      <c r="F246" s="70"/>
      <c r="G246" s="4"/>
      <c r="H246" s="2"/>
      <c r="I246" s="2"/>
      <c r="J246" s="2"/>
      <c r="K246" s="2"/>
      <c r="L246" s="67"/>
    </row>
    <row r="247" spans="1:12" x14ac:dyDescent="0.2">
      <c r="A247" s="68"/>
      <c r="B247" s="68"/>
      <c r="C247" s="69"/>
      <c r="D247" s="69"/>
      <c r="E247" s="69"/>
      <c r="F247" s="70"/>
      <c r="G247" s="4"/>
      <c r="H247" s="2"/>
      <c r="I247" s="2"/>
      <c r="J247" s="2"/>
      <c r="K247" s="2"/>
      <c r="L247" s="67"/>
    </row>
    <row r="248" spans="1:12" x14ac:dyDescent="0.2">
      <c r="A248" s="68"/>
      <c r="B248" s="68"/>
      <c r="C248" s="69"/>
      <c r="D248" s="69"/>
      <c r="E248" s="69"/>
      <c r="F248" s="70"/>
      <c r="G248" s="4"/>
      <c r="H248" s="2"/>
      <c r="I248" s="2"/>
      <c r="J248" s="2"/>
      <c r="K248" s="2"/>
      <c r="L248" s="67"/>
    </row>
    <row r="249" spans="1:12" x14ac:dyDescent="0.2">
      <c r="A249" s="68"/>
      <c r="B249" s="68"/>
      <c r="C249" s="69"/>
      <c r="D249" s="69"/>
      <c r="E249" s="69"/>
      <c r="F249" s="70"/>
      <c r="G249" s="4"/>
      <c r="H249" s="2"/>
      <c r="I249" s="2"/>
      <c r="J249" s="2"/>
      <c r="K249" s="2"/>
      <c r="L249" s="67"/>
    </row>
    <row r="250" spans="1:12" x14ac:dyDescent="0.2">
      <c r="A250" s="68"/>
      <c r="B250" s="68"/>
      <c r="C250" s="69"/>
      <c r="D250" s="69"/>
      <c r="E250" s="69"/>
      <c r="F250" s="70"/>
      <c r="G250" s="4"/>
      <c r="H250" s="2"/>
      <c r="I250" s="2"/>
      <c r="J250" s="2"/>
      <c r="K250" s="2"/>
      <c r="L250" s="67"/>
    </row>
    <row r="251" spans="1:12" x14ac:dyDescent="0.2">
      <c r="A251" s="68"/>
      <c r="B251" s="68"/>
      <c r="C251" s="69"/>
      <c r="D251" s="69"/>
      <c r="E251" s="69"/>
      <c r="F251" s="70"/>
      <c r="G251" s="4"/>
      <c r="H251" s="2"/>
      <c r="I251" s="2"/>
      <c r="J251" s="2"/>
      <c r="K251" s="2"/>
      <c r="L251" s="67"/>
    </row>
    <row r="252" spans="1:12" x14ac:dyDescent="0.2">
      <c r="A252" s="68"/>
      <c r="B252" s="68"/>
      <c r="C252" s="69"/>
      <c r="D252" s="69"/>
      <c r="E252" s="69"/>
      <c r="F252" s="70"/>
      <c r="G252" s="4"/>
      <c r="H252" s="2"/>
      <c r="I252" s="2"/>
      <c r="J252" s="2"/>
      <c r="K252" s="2"/>
      <c r="L252" s="67"/>
    </row>
    <row r="253" spans="1:12" x14ac:dyDescent="0.2">
      <c r="A253" s="68"/>
      <c r="B253" s="68"/>
      <c r="C253" s="69"/>
      <c r="D253" s="69"/>
      <c r="E253" s="69"/>
      <c r="F253" s="70"/>
      <c r="G253" s="4"/>
      <c r="H253" s="2"/>
      <c r="I253" s="2"/>
      <c r="J253" s="2"/>
      <c r="K253" s="2"/>
      <c r="L253" s="67"/>
    </row>
    <row r="254" spans="1:12" x14ac:dyDescent="0.2">
      <c r="A254" s="68"/>
      <c r="B254" s="68"/>
      <c r="C254" s="69"/>
      <c r="D254" s="69"/>
      <c r="E254" s="69"/>
      <c r="F254" s="70"/>
      <c r="G254" s="4"/>
      <c r="H254" s="2"/>
      <c r="I254" s="2"/>
      <c r="J254" s="2"/>
      <c r="K254" s="2"/>
      <c r="L254" s="67"/>
    </row>
    <row r="255" spans="1:12" x14ac:dyDescent="0.2">
      <c r="A255" s="68"/>
      <c r="B255" s="68"/>
      <c r="C255" s="69"/>
      <c r="D255" s="69"/>
      <c r="E255" s="69"/>
      <c r="F255" s="70"/>
      <c r="G255" s="4"/>
      <c r="H255" s="2"/>
      <c r="I255" s="2"/>
      <c r="J255" s="2"/>
      <c r="K255" s="2"/>
      <c r="L255" s="67"/>
    </row>
    <row r="256" spans="1:12" x14ac:dyDescent="0.2">
      <c r="A256" s="68"/>
      <c r="B256" s="68"/>
      <c r="C256" s="69"/>
      <c r="D256" s="69"/>
      <c r="E256" s="69"/>
      <c r="F256" s="70"/>
      <c r="G256" s="4"/>
      <c r="H256" s="2"/>
      <c r="I256" s="2"/>
      <c r="J256" s="2"/>
      <c r="K256" s="2"/>
      <c r="L256" s="67"/>
    </row>
    <row r="257" spans="1:12" x14ac:dyDescent="0.2">
      <c r="A257" s="67"/>
      <c r="B257" s="67"/>
      <c r="C257" s="67"/>
      <c r="D257" s="67"/>
      <c r="E257" s="67"/>
      <c r="F257" s="67"/>
      <c r="H257" s="2"/>
      <c r="I257" s="2"/>
      <c r="J257" s="2"/>
      <c r="K257" s="2"/>
      <c r="L257" s="67"/>
    </row>
    <row r="258" spans="1:12" x14ac:dyDescent="0.2">
      <c r="A258" s="67"/>
      <c r="B258" s="67"/>
      <c r="C258" s="67"/>
      <c r="D258" s="67"/>
      <c r="E258" s="67"/>
      <c r="F258" s="67"/>
      <c r="H258" s="2"/>
      <c r="I258" s="2"/>
      <c r="J258" s="2"/>
      <c r="K258" s="2"/>
      <c r="L258" s="67"/>
    </row>
    <row r="259" spans="1:12" x14ac:dyDescent="0.2">
      <c r="A259" s="67"/>
      <c r="B259" s="67"/>
      <c r="C259" s="67"/>
      <c r="D259" s="67"/>
      <c r="E259" s="67"/>
      <c r="F259" s="67"/>
      <c r="H259" s="2"/>
      <c r="I259" s="2"/>
      <c r="J259" s="2"/>
      <c r="K259" s="2"/>
      <c r="L259" s="67"/>
    </row>
    <row r="260" spans="1:12" x14ac:dyDescent="0.2">
      <c r="A260" s="67"/>
      <c r="B260" s="67"/>
      <c r="C260" s="67"/>
      <c r="D260" s="67"/>
      <c r="E260" s="67"/>
      <c r="F260" s="67"/>
      <c r="H260" s="2"/>
      <c r="I260" s="2"/>
      <c r="J260" s="2"/>
      <c r="K260" s="2"/>
      <c r="L260" s="67"/>
    </row>
    <row r="261" spans="1:12" x14ac:dyDescent="0.2">
      <c r="A261" s="67"/>
      <c r="B261" s="67"/>
      <c r="C261" s="67"/>
      <c r="D261" s="67"/>
      <c r="E261" s="67"/>
      <c r="F261" s="67"/>
      <c r="H261" s="2"/>
      <c r="I261" s="2"/>
      <c r="J261" s="2"/>
      <c r="K261" s="2"/>
      <c r="L261" s="67"/>
    </row>
    <row r="262" spans="1:12" x14ac:dyDescent="0.2">
      <c r="A262" s="67"/>
      <c r="B262" s="67"/>
      <c r="C262" s="67"/>
      <c r="D262" s="67"/>
      <c r="E262" s="67"/>
      <c r="F262" s="67"/>
      <c r="H262" s="2"/>
      <c r="I262" s="2"/>
      <c r="J262" s="2"/>
      <c r="K262" s="2"/>
      <c r="L262" s="67"/>
    </row>
    <row r="263" spans="1:12" x14ac:dyDescent="0.2">
      <c r="A263" s="67"/>
      <c r="B263" s="67"/>
      <c r="C263" s="67"/>
      <c r="D263" s="67"/>
      <c r="E263" s="67"/>
      <c r="F263" s="67"/>
      <c r="H263" s="2"/>
      <c r="I263" s="2"/>
      <c r="J263" s="2"/>
      <c r="K263" s="2"/>
      <c r="L263" s="67"/>
    </row>
    <row r="264" spans="1:12" x14ac:dyDescent="0.2">
      <c r="A264" s="67"/>
      <c r="B264" s="67"/>
      <c r="C264" s="67"/>
      <c r="D264" s="67"/>
      <c r="E264" s="67"/>
      <c r="F264" s="67"/>
      <c r="H264" s="2"/>
      <c r="I264" s="2"/>
      <c r="J264" s="2"/>
      <c r="K264" s="2"/>
      <c r="L264" s="67"/>
    </row>
    <row r="265" spans="1:12" x14ac:dyDescent="0.2">
      <c r="A265" s="67"/>
      <c r="B265" s="67"/>
      <c r="C265" s="67"/>
      <c r="D265" s="67"/>
      <c r="E265" s="67"/>
      <c r="F265" s="67"/>
      <c r="H265" s="2"/>
      <c r="I265" s="2"/>
      <c r="J265" s="2"/>
      <c r="K265" s="2"/>
      <c r="L265" s="67"/>
    </row>
    <row r="266" spans="1:12" x14ac:dyDescent="0.2">
      <c r="A266" s="67"/>
      <c r="B266" s="67"/>
      <c r="C266" s="67"/>
      <c r="D266" s="67"/>
      <c r="E266" s="67"/>
      <c r="F266" s="67"/>
      <c r="H266" s="2"/>
      <c r="I266" s="2"/>
      <c r="J266" s="2"/>
      <c r="K266" s="2"/>
      <c r="L266" s="67"/>
    </row>
    <row r="267" spans="1:12" x14ac:dyDescent="0.2">
      <c r="A267" s="67"/>
      <c r="B267" s="67"/>
      <c r="C267" s="67"/>
      <c r="D267" s="67"/>
      <c r="E267" s="67"/>
      <c r="F267" s="67"/>
      <c r="H267" s="2"/>
      <c r="I267" s="2"/>
      <c r="J267" s="2"/>
      <c r="K267" s="2"/>
      <c r="L267" s="67"/>
    </row>
    <row r="268" spans="1:12" x14ac:dyDescent="0.2">
      <c r="A268" s="67"/>
      <c r="B268" s="67"/>
      <c r="C268" s="67"/>
      <c r="D268" s="67"/>
      <c r="E268" s="67"/>
      <c r="F268" s="67"/>
      <c r="H268" s="2"/>
      <c r="I268" s="2"/>
      <c r="J268" s="2"/>
      <c r="K268" s="2"/>
      <c r="L268" s="67"/>
    </row>
    <row r="269" spans="1:12" x14ac:dyDescent="0.2">
      <c r="A269" s="67"/>
      <c r="B269" s="67"/>
      <c r="C269" s="67"/>
      <c r="D269" s="67"/>
      <c r="E269" s="67"/>
      <c r="F269" s="67"/>
      <c r="H269" s="2"/>
      <c r="I269" s="2"/>
      <c r="J269" s="2"/>
      <c r="K269" s="2"/>
      <c r="L269" s="67"/>
    </row>
  </sheetData>
  <sheetProtection selectLockedCells="1" selectUnlockedCells="1"/>
  <autoFilter ref="A6:L148"/>
  <mergeCells count="15">
    <mergeCell ref="K5:K6"/>
    <mergeCell ref="H6:J6"/>
    <mergeCell ref="A2:N2"/>
    <mergeCell ref="A3:A6"/>
    <mergeCell ref="B3:B6"/>
    <mergeCell ref="C3:C6"/>
    <mergeCell ref="D3:D6"/>
    <mergeCell ref="E3:E6"/>
    <mergeCell ref="L3:N3"/>
    <mergeCell ref="L4:L6"/>
    <mergeCell ref="B1:L1"/>
    <mergeCell ref="M1:N1"/>
    <mergeCell ref="M4:M6"/>
    <mergeCell ref="N4:N6"/>
    <mergeCell ref="F5:F6"/>
  </mergeCells>
  <printOptions horizontalCentered="1"/>
  <pageMargins left="0.59055118110236227" right="0" top="0.59055118110236227" bottom="0.59055118110236227" header="0.51181102362204722" footer="0.51181102362204722"/>
  <pageSetup paperSize="9" scale="78" firstPageNumber="0" fitToHeight="6" orientation="landscape" horizontalDpi="300" verticalDpi="300" r:id="rId1"/>
  <headerFooter alignWithMargins="0"/>
  <rowBreaks count="1" manualBreakCount="1">
    <brk id="13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за девять мес.</vt:lpstr>
      <vt:lpstr>Лист1</vt:lpstr>
      <vt:lpstr>'Отчет за девять мес.'!Заголовки_для_печати</vt:lpstr>
      <vt:lpstr>'Отчет за девять мес.'!Область_печати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Света</cp:lastModifiedBy>
  <cp:lastPrinted>2024-10-04T09:18:01Z</cp:lastPrinted>
  <dcterms:created xsi:type="dcterms:W3CDTF">2010-12-01T08:56:03Z</dcterms:created>
  <dcterms:modified xsi:type="dcterms:W3CDTF">2024-11-07T16:15:49Z</dcterms:modified>
</cp:coreProperties>
</file>