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7935" tabRatio="740" activeTab="0"/>
  </bookViews>
  <sheets>
    <sheet name="АД 2017 " sheetId="1" r:id="rId1"/>
    <sheet name="Лист1" sheetId="2" r:id="rId2"/>
  </sheets>
  <definedNames>
    <definedName name="_xlnm._FilterDatabase" localSheetId="0" hidden="1">'АД 2017 '!$A$12:$N$438</definedName>
  </definedNames>
  <calcPr fullCalcOnLoad="1" refMode="R1C1"/>
</workbook>
</file>

<file path=xl/sharedStrings.xml><?xml version="1.0" encoding="utf-8"?>
<sst xmlns="http://schemas.openxmlformats.org/spreadsheetml/2006/main" count="1228" uniqueCount="421">
  <si>
    <t>Глава местной администрации</t>
  </si>
  <si>
    <t>МО Невская застава</t>
  </si>
  <si>
    <t>ед.изм.</t>
  </si>
  <si>
    <t>Работы выполняемые за счет средств местного бюджета МО МО Невская застава</t>
  </si>
  <si>
    <t>БЛАГОУСТРОЙСТВО</t>
  </si>
  <si>
    <t>ВСЕГО:</t>
  </si>
  <si>
    <t>Содержание и уборка территории ЗН, ДП, СП, покос травы, защита зеленыз насаждений от вредителей, вывоз несанкционированных свалок</t>
  </si>
  <si>
    <t>ИТОГО:</t>
  </si>
  <si>
    <t>1.1</t>
  </si>
  <si>
    <t>Содержание и уборка территории ЗН, ДП, СП</t>
  </si>
  <si>
    <t>1.2</t>
  </si>
  <si>
    <t>Защита зеленых насаждений от вредителей и болезней</t>
  </si>
  <si>
    <t>1.3</t>
  </si>
  <si>
    <t>Покос травы (в сезон 4 раза)</t>
  </si>
  <si>
    <t>июнь, июль, август</t>
  </si>
  <si>
    <t>Вывоз ТБО (несанкционированные свалки)</t>
  </si>
  <si>
    <t>Проектная документация</t>
  </si>
  <si>
    <t>Елизарова пр., д.37</t>
  </si>
  <si>
    <t>Ткачей ул., д.26</t>
  </si>
  <si>
    <t>благоустройство, перенос КП</t>
  </si>
  <si>
    <t>ДП, зона отдыха</t>
  </si>
  <si>
    <t>Ольминского ул., д.12</t>
  </si>
  <si>
    <t>мощение пешеходных дорожек, ДП, кусты, деревья, уширение</t>
  </si>
  <si>
    <t>ДП</t>
  </si>
  <si>
    <t>ВОССТАНОВИТЕЛЬНАЯ СТОИМОСТЬ</t>
  </si>
  <si>
    <t>Бабушкина ул., д.14</t>
  </si>
  <si>
    <t>Ткачей ул., д.17</t>
  </si>
  <si>
    <t>Завоз земли для вазонов</t>
  </si>
  <si>
    <t>Вазон</t>
  </si>
  <si>
    <t>Вазон В-115Т (МАФ)</t>
  </si>
  <si>
    <t>Вазон угловой 300*400*900*900</t>
  </si>
  <si>
    <t>Перевозная наб., д.29</t>
  </si>
  <si>
    <t>Ольминского ул., д.5</t>
  </si>
  <si>
    <t>Елизарова пр., д.12</t>
  </si>
  <si>
    <t>Технадзор 1,6% от видов работ без НДС</t>
  </si>
  <si>
    <t>10</t>
  </si>
  <si>
    <t>Спил деревьев-угроз, омолаживание, посадка на пень</t>
  </si>
  <si>
    <t>шт</t>
  </si>
  <si>
    <t>9.1</t>
  </si>
  <si>
    <t>Ремонт асфальтового покрытия (ямочный)</t>
  </si>
  <si>
    <t>Седова ул., д.35</t>
  </si>
  <si>
    <t>кв.м</t>
  </si>
  <si>
    <t>Слободская ул., д.3</t>
  </si>
  <si>
    <t>у дома</t>
  </si>
  <si>
    <t>Ткачей ул., д.68-70</t>
  </si>
  <si>
    <t>11.1</t>
  </si>
  <si>
    <t>Ремонт набивного основания ДП/СП</t>
  </si>
  <si>
    <t>11.2</t>
  </si>
  <si>
    <t>Устройство набивного основания ДП/СП</t>
  </si>
  <si>
    <t>резинка</t>
  </si>
  <si>
    <t>11.3</t>
  </si>
  <si>
    <t>Установка ДИ/С оборудования</t>
  </si>
  <si>
    <t>Организация дополнительных парковочных мест</t>
  </si>
  <si>
    <t>Установка газонного ограждения</t>
  </si>
  <si>
    <t>Содержание/ Ремонт (замена секций) газонного ограждения</t>
  </si>
  <si>
    <t>Окраска газонного ограждения</t>
  </si>
  <si>
    <t>Восстановление газона</t>
  </si>
  <si>
    <t>Посадка кустов</t>
  </si>
  <si>
    <t>Посадка деревьев</t>
  </si>
  <si>
    <t>у ДП</t>
  </si>
  <si>
    <t>Мощение пешеходных дорожек</t>
  </si>
  <si>
    <t>Ремонт мощеных пешеходных дорожек</t>
  </si>
  <si>
    <t>Устройство/ремонт искусственных дорожных неровностей (ИДН)</t>
  </si>
  <si>
    <t>Подготовил:</t>
  </si>
  <si>
    <t>НАИМЕНОВАНИЕ РАБОТ</t>
  </si>
  <si>
    <t>ПРИМЕЧАНИЕ</t>
  </si>
  <si>
    <t>ОБЬЕМ</t>
  </si>
  <si>
    <t>СУММА</t>
  </si>
  <si>
    <t>Елизарова пр., д.15, Бабушкина ул., д.7</t>
  </si>
  <si>
    <t>1.4</t>
  </si>
  <si>
    <t>Комплексный уход</t>
  </si>
  <si>
    <t>мощение пешеходных дорожек, маф (скамейки урны) зона отдыха</t>
  </si>
  <si>
    <t>Седова ул., д.21</t>
  </si>
  <si>
    <t>дополнительные парковочные места</t>
  </si>
  <si>
    <t>Ткачей ул., д.4</t>
  </si>
  <si>
    <t>Ткачей ул., д.2</t>
  </si>
  <si>
    <t>Елизарова пр., д.15</t>
  </si>
  <si>
    <t>Крупской ул., д.45</t>
  </si>
  <si>
    <t>Ногина ул., д.4</t>
  </si>
  <si>
    <t xml:space="preserve">Бабушкина ул., д.8 </t>
  </si>
  <si>
    <t>Крупской ул., д.15</t>
  </si>
  <si>
    <t>Крупской ул., д.25</t>
  </si>
  <si>
    <t>Об.Обороны пр., д.13</t>
  </si>
  <si>
    <t>Обуховской Обороны пр., д.107</t>
  </si>
  <si>
    <t>Обуховской Обороны пр., д.121</t>
  </si>
  <si>
    <t>Седова ул., д.40</t>
  </si>
  <si>
    <t>Ткачей ул., д.22</t>
  </si>
  <si>
    <t>Ткачей ул., д.68</t>
  </si>
  <si>
    <t>Спил деревьев-угроз, омолаживание, посадка на пень, в т.ч. Обследование</t>
  </si>
  <si>
    <t>8.1</t>
  </si>
  <si>
    <t>Елизарова пр., д.19</t>
  </si>
  <si>
    <t>Ольминского ул., д.33</t>
  </si>
  <si>
    <t>8.2</t>
  </si>
  <si>
    <t>Елизарова пр., д.35</t>
  </si>
  <si>
    <t>ДЕТСКИЕ/СПОРТИВНЫЕ площадки, в .т.ч. Ремонт</t>
  </si>
  <si>
    <t>Ткачей ул., д.46</t>
  </si>
  <si>
    <t>9.2</t>
  </si>
  <si>
    <t>9.3</t>
  </si>
  <si>
    <t>площ.</t>
  </si>
  <si>
    <t>9.4</t>
  </si>
  <si>
    <t>9.5</t>
  </si>
  <si>
    <t>Установка/замена БК</t>
  </si>
  <si>
    <t>Асфальтирование в т.ч. (полная замена конструкции, ямочный ремонт), установка и замена бортового камня, организация дополнительных парковочных мест</t>
  </si>
  <si>
    <t>10.1</t>
  </si>
  <si>
    <t>Бабушкина ул., д.9</t>
  </si>
  <si>
    <t>Глазурная ул., д.2-10</t>
  </si>
  <si>
    <t>Елизарова пр., д.14</t>
  </si>
  <si>
    <t>Елизарова пр., д.16,18</t>
  </si>
  <si>
    <t>Елизарова пр., д.20</t>
  </si>
  <si>
    <t>Елизарова пр., д.21</t>
  </si>
  <si>
    <t>Елизарова пр., д.31</t>
  </si>
  <si>
    <t>Елизарова пр., д.33,35</t>
  </si>
  <si>
    <t>Крупской ул., д.41</t>
  </si>
  <si>
    <t>О.Берггольц, д.11</t>
  </si>
  <si>
    <t>Ольминского ул., д.18,20,22</t>
  </si>
  <si>
    <t>Перевзоная наб., д.1</t>
  </si>
  <si>
    <t>Пинегина ул., д.16</t>
  </si>
  <si>
    <t>Пинегина ул., д.5,7,9</t>
  </si>
  <si>
    <t>Седова ул., д.17</t>
  </si>
  <si>
    <t>Седова ул., д.40,42,44</t>
  </si>
  <si>
    <t>Седова ул., д.42 корп.2</t>
  </si>
  <si>
    <t>Ткачей ул., д.15</t>
  </si>
  <si>
    <t>Ткачей ул., д.17-Седова ул., д.34</t>
  </si>
  <si>
    <t>Ткачей ул., д.19</t>
  </si>
  <si>
    <t>Ткачей ул., д.76</t>
  </si>
  <si>
    <t>Крупской ул., д.21</t>
  </si>
  <si>
    <t>Об.Обороны, пр., д.90</t>
  </si>
  <si>
    <t>11</t>
  </si>
  <si>
    <t>Ограждения газонов</t>
  </si>
  <si>
    <t>п.м</t>
  </si>
  <si>
    <t>Посадка цветов</t>
  </si>
  <si>
    <t>16.1</t>
  </si>
  <si>
    <t>16.2</t>
  </si>
  <si>
    <t>16.3</t>
  </si>
  <si>
    <t>Устройство/ремонт бортового камня пешеходных дорожек</t>
  </si>
  <si>
    <t>16.4</t>
  </si>
  <si>
    <t>Устройство набивного основания пешеходных дорожек</t>
  </si>
  <si>
    <t xml:space="preserve">ДЕМОНТАЖ сломанного оборудования, МАФ, и другого крупногабаритного мусора </t>
  </si>
  <si>
    <t>Субботник</t>
  </si>
  <si>
    <t>Необходимое оборудование и материалы</t>
  </si>
  <si>
    <t>Главный специалист отдела  ЖКХ                           ______________________ Н.А. Демьянченко</t>
  </si>
  <si>
    <t xml:space="preserve">Приложение № 1 </t>
  </si>
  <si>
    <t>_______________ А.В. Пронин</t>
  </si>
  <si>
    <t>к муниципальной программе муниципального образованная МО Невская застава благоустройства территории и охраны окружающей среды на 2017 год, утвержденное постановлением местной администрации от ______________________________________ № _____________________</t>
  </si>
  <si>
    <t>МАЙ, ИЮНЬ, ИЮЛЬ, АВГУСТ</t>
  </si>
  <si>
    <t>комплексный уход после благоустройства</t>
  </si>
  <si>
    <t>№ п/п</t>
  </si>
  <si>
    <t>ОБСЛЕДОВАНИЕ НА 2017 г</t>
  </si>
  <si>
    <t>внутридворовая территория № 12-49-2</t>
  </si>
  <si>
    <t>внутридворовая территория № 12-49-22</t>
  </si>
  <si>
    <t>внутридворовая территория № 12-49-32</t>
  </si>
  <si>
    <t>внутридворовая территория № 12-49-48</t>
  </si>
  <si>
    <t>внутридворовая территория № 12-49-19</t>
  </si>
  <si>
    <t>внутридворовая территория № 12-49-18</t>
  </si>
  <si>
    <t>внутридворовая территория № 12-49-53</t>
  </si>
  <si>
    <t>внутридворовая территория № 12-49-40</t>
  </si>
  <si>
    <t>внутридворовая территория № 12-49-1</t>
  </si>
  <si>
    <t>внутридворовая территория № 12-49-39</t>
  </si>
  <si>
    <t>внутридворовая территория № 12-49-36</t>
  </si>
  <si>
    <t>внутридворовая территория № 12-49-45</t>
  </si>
  <si>
    <t>внутриквартальный сквер 12-49-15, пр. Елизарова, д.5</t>
  </si>
  <si>
    <t>омоложение</t>
  </si>
  <si>
    <t>внутриквартальный сквер 12-49-44, ул. Седова, д.35</t>
  </si>
  <si>
    <t xml:space="preserve"> + омоложение</t>
  </si>
  <si>
    <t xml:space="preserve"> + посадка на пень, сан.прочистка</t>
  </si>
  <si>
    <t>внутриквартальный сквер 12-49-57, пр. Елизарова, д.31</t>
  </si>
  <si>
    <t>внутриквартальный сквер 12-49-16, ул. Ольминского, д.16</t>
  </si>
  <si>
    <t>внутриквартальный сквер 12-49-42, ул. Крупской, д.33-37</t>
  </si>
  <si>
    <t>внутриквартальный сквер 12-49-43, ул. Крупской, д.33-37</t>
  </si>
  <si>
    <t xml:space="preserve"> + омоложение, форм.обрезка</t>
  </si>
  <si>
    <t>внутриквартальный сквер 12-49-51, пр. Елизарова, д.35-37</t>
  </si>
  <si>
    <t xml:space="preserve"> + поднятие кроны</t>
  </si>
  <si>
    <t>внутриквартальный сквер 12-49-47, ул. Ольминского, д.8</t>
  </si>
  <si>
    <t>внутриквартальный сквер 12-49-46, ул. Ольминского, д.8</t>
  </si>
  <si>
    <t>внутриквартальный сквер 12-49-52, ул. Седова, д.19</t>
  </si>
  <si>
    <t xml:space="preserve"> + омоложение, вырезка сухих ветвей</t>
  </si>
  <si>
    <t>внутриквартальный сквер 12-49-33, ул. Седова, д.42</t>
  </si>
  <si>
    <t>внутриквартальный сквер 12-49-37, ул. Пинегина, д.7</t>
  </si>
  <si>
    <t>внутриквартальный сквер 12-49-15, пер.Ногина, д.4</t>
  </si>
  <si>
    <t>внутриквартальный сквер 12-49-2, ул. Проф.Качалова, д.4</t>
  </si>
  <si>
    <t>внутриквартальный сквер 12-49-39, ул. Крупской, д.21</t>
  </si>
  <si>
    <t xml:space="preserve"> + ветровальное</t>
  </si>
  <si>
    <t>внутриквартальный сквер 12-49-40, ул. Бабушкина, д.26</t>
  </si>
  <si>
    <t>внутриквартальный сквер 12-49-7, ул. Ткачей, д.30, 26, 28</t>
  </si>
  <si>
    <t>внутриквартальный сквер 12-49-18, ул. Ольминского, д.20, 18</t>
  </si>
  <si>
    <t>внутриквартальный сквер 12-49-6 ул. Ткачей, д.22</t>
  </si>
  <si>
    <t>обрезка ветвей</t>
  </si>
  <si>
    <t xml:space="preserve"> + омоложение, посадка на пень</t>
  </si>
  <si>
    <t>внутриквартальный сквер 12-49-17, ул. Бабушкина, д.9, пр. Елизарова, д.15</t>
  </si>
  <si>
    <t>перечень ДИСП прикладывается</t>
  </si>
  <si>
    <t>территория</t>
  </si>
  <si>
    <t>17.1</t>
  </si>
  <si>
    <t>Ремонт и содержание скамеек</t>
  </si>
  <si>
    <t>МАФ находящиеся на балансе МО Невская застава</t>
  </si>
  <si>
    <t xml:space="preserve">Завоз песка для песочниц </t>
  </si>
  <si>
    <t>Бабушкина ул., д.7</t>
  </si>
  <si>
    <t>Бабушкина ул., д.8</t>
  </si>
  <si>
    <t>Бабушкина ул., д.29 корп.2</t>
  </si>
  <si>
    <t>Глазурная ул., д.2</t>
  </si>
  <si>
    <t>Елизарова пр., д.17-19</t>
  </si>
  <si>
    <t>Елизарова пр., д. 23-25</t>
  </si>
  <si>
    <t>Елизарова пр., д.35 корп.1</t>
  </si>
  <si>
    <t>Крупской ул., д.31-33</t>
  </si>
  <si>
    <t>Крупской ул., д. 31-33</t>
  </si>
  <si>
    <t>Крупской ул., д.37</t>
  </si>
  <si>
    <t>Невзоровой ул., д.6-8</t>
  </si>
  <si>
    <t>Обуховской Обороны пр., д.11-13</t>
  </si>
  <si>
    <t>Обуховской Обороны пр., д.19</t>
  </si>
  <si>
    <t>Обуховской Обороны пр., д.23</t>
  </si>
  <si>
    <t>Обуховской Обороны пр., д.35</t>
  </si>
  <si>
    <t>Обуховской Обороны пр., д.73</t>
  </si>
  <si>
    <t>Обуховской Обороны пр., д.81</t>
  </si>
  <si>
    <t>Обуховской Обороны пр., д.91-93</t>
  </si>
  <si>
    <t>Обуховской Обороны пр., д.97</t>
  </si>
  <si>
    <t>Обуховской Обороны пр., д.109-111</t>
  </si>
  <si>
    <t>Ольги Бергольц ул., д.17</t>
  </si>
  <si>
    <t>Ольги Бергольц ул., д.19</t>
  </si>
  <si>
    <t>Ольминского ул., д.10</t>
  </si>
  <si>
    <t>Ольминского ул., д.8</t>
  </si>
  <si>
    <t>Перевозная наб., д.7-9</t>
  </si>
  <si>
    <t>Пинегина ул., д.3-5-7</t>
  </si>
  <si>
    <t>Пинегина ул., д.15</t>
  </si>
  <si>
    <t>Пинегина ул., д.21-26</t>
  </si>
  <si>
    <t>Седова ул., д.24 корп.2</t>
  </si>
  <si>
    <t>Седова ул., д.26-28</t>
  </si>
  <si>
    <t>Седова ул., д.34</t>
  </si>
  <si>
    <t>Седова ул., д.42</t>
  </si>
  <si>
    <t>Ткачей ул., д.3-5</t>
  </si>
  <si>
    <t>Ткачей ул., д.2-4</t>
  </si>
  <si>
    <t>Ткачей ул., 5</t>
  </si>
  <si>
    <t>Ткачей ул., д.42</t>
  </si>
  <si>
    <t>Ткачей ул., д.54</t>
  </si>
  <si>
    <t>***</t>
  </si>
  <si>
    <t>ЗНОП</t>
  </si>
  <si>
    <t>ЗНОП, Предписание ГУП «ТЭК»</t>
  </si>
  <si>
    <t>Кадастр</t>
  </si>
  <si>
    <t>Предписание ГУП «ТЭК»</t>
  </si>
  <si>
    <t xml:space="preserve">Детская </t>
  </si>
  <si>
    <t>отсев</t>
  </si>
  <si>
    <t>Спортивная</t>
  </si>
  <si>
    <t>-</t>
  </si>
  <si>
    <t>Детская / спортивная</t>
  </si>
  <si>
    <t>Детская</t>
  </si>
  <si>
    <t xml:space="preserve">Спортивная </t>
  </si>
  <si>
    <t>рез</t>
  </si>
  <si>
    <t>Отсев</t>
  </si>
  <si>
    <t xml:space="preserve">Ремонт и содержание детского игрового оборудования </t>
  </si>
  <si>
    <t>ДИСО находящееся на обслуживании МО Невская застава</t>
  </si>
  <si>
    <t>шт/куб.м</t>
  </si>
  <si>
    <t>51 куб.м</t>
  </si>
  <si>
    <t>Крупской ул., д.7</t>
  </si>
  <si>
    <t>Елизарова ул., д.19 пар.№ 3</t>
  </si>
  <si>
    <t>Седова ул., д.40 кв.1</t>
  </si>
  <si>
    <t>Седова ул., д.44</t>
  </si>
  <si>
    <t>Вазоны  (Крупской,31, Бабушкина 29/2)</t>
  </si>
  <si>
    <t>Вазон В-1,900x900x370 (Елизарова,21)</t>
  </si>
  <si>
    <t>Вазон В-1,900x900x370 (Крупской,31)</t>
  </si>
  <si>
    <t>Вазон В-1,900x900x370 (Крупской,37-3шт, Крупск.45-2шт)</t>
  </si>
  <si>
    <t>Вазон В-1,900x900x370 (Невзорова,6-4шт, Ногина,4-6шт)</t>
  </si>
  <si>
    <t>Вазон В-1,900x900x370 (Об. Обороны 88-90 - 5шт)</t>
  </si>
  <si>
    <t>Вазон В-1,900x900x370 (Седова,20 кор.2 - 4шт, Седова,42- 2шт)</t>
  </si>
  <si>
    <t>Вазон В-1,900x900x370 (Седова,40,кв.21-3шт)</t>
  </si>
  <si>
    <t>Вазон В-115Т (Обух.Обор.88; 95/4;13. ,Елизарова 11,О. Бергг.7/1; Ольминск. 8;22)</t>
  </si>
  <si>
    <t>Вазон В-115Т (Ткачей 4, Крупской 33,Седова 29)</t>
  </si>
  <si>
    <t>Вазон В-115Т с грунтом (Елизарова11,14,20 Обух. Обороны,22)</t>
  </si>
  <si>
    <t>50,1 куб.м</t>
  </si>
  <si>
    <t>Крупской ул., д.51</t>
  </si>
  <si>
    <t>проезд за домом ПОРТАЛ</t>
  </si>
  <si>
    <t>Обуховской Обороны, д.33</t>
  </si>
  <si>
    <t>с торца по ул.Стеклянная, ПОРТАЛ</t>
  </si>
  <si>
    <t>у ТП</t>
  </si>
  <si>
    <t>заезд ПОРТАЛ</t>
  </si>
  <si>
    <t>у дома ПОРТАЛ</t>
  </si>
  <si>
    <t>заезд и проезд ПОРТАЛ</t>
  </si>
  <si>
    <t>Ольги Берггольц, д.17</t>
  </si>
  <si>
    <t>со стороны школы ПОРТАЛ</t>
  </si>
  <si>
    <t>у ДС ПОРТАЛ</t>
  </si>
  <si>
    <t>Проф.Качалова, д.4</t>
  </si>
  <si>
    <t>ПОРТАЛ</t>
  </si>
  <si>
    <t>Седова ул., д.24 корп.3</t>
  </si>
  <si>
    <t>проезд ПОРТАЛ</t>
  </si>
  <si>
    <t>Елизарова пр., д.10</t>
  </si>
  <si>
    <t>за домом ПОРТАЛ</t>
  </si>
  <si>
    <t>Проф.Качалова, д.2,4,6</t>
  </si>
  <si>
    <t>Установка малых архитектурных форм (скамейки, вазоны, урны, полусферы, стенды)</t>
  </si>
  <si>
    <t>Ольги Берггольц ул., д.17</t>
  </si>
  <si>
    <t>Инф.стенд ПОРТАЛ</t>
  </si>
  <si>
    <t>парковка между д.51-55 ПОРТАЛ</t>
  </si>
  <si>
    <t>Обуховской Обороны, д.39</t>
  </si>
  <si>
    <t>камень на ДП, бетонные изделия у КП   ПОРТАЛ</t>
  </si>
  <si>
    <t>бетонные изделия ПОРТАЛ</t>
  </si>
  <si>
    <t>16.5</t>
  </si>
  <si>
    <t>Ремонт асфальтированных пешеходных дорожек</t>
  </si>
  <si>
    <t>после падения дерева ПОРТАЛ</t>
  </si>
  <si>
    <t>Ногина ул., д.6,4,1</t>
  </si>
  <si>
    <t>реконструкция ДП, уширение ПОРТАЛ</t>
  </si>
  <si>
    <t>ограждение ДП</t>
  </si>
  <si>
    <t>Замена  инф.таблички на стенде</t>
  </si>
  <si>
    <t>Замена  инф.таблички на стенде ПОРТАЛ</t>
  </si>
  <si>
    <t>Бабушкина ул., д.29/1</t>
  </si>
  <si>
    <t>Пинегина ул., д.21/26</t>
  </si>
  <si>
    <t>Пинегина ул., д.7</t>
  </si>
  <si>
    <t>Обуховской Обороны пр., д.111</t>
  </si>
  <si>
    <t>Обуховской Обороны пр., д.33</t>
  </si>
  <si>
    <t>Ольги Берггольц ул., д.19</t>
  </si>
  <si>
    <t>Ткачей ул., д.42 / Крупской ул., д.31</t>
  </si>
  <si>
    <t>Елизарова пр., д.33</t>
  </si>
  <si>
    <t>дополнительные парковочные места ПОРТАЛ</t>
  </si>
  <si>
    <t>Барьерные огражден.(190м, по адр.ул. О. Берггольц, д.18)</t>
  </si>
  <si>
    <t>2000х500</t>
  </si>
  <si>
    <t>Барьерные ограждения (пр. Елизарова, д.21) (172м)</t>
  </si>
  <si>
    <t>Барьерные ограждения (ул. Невзоровой, д.6)(426 м)</t>
  </si>
  <si>
    <t>Барьерные ограждения (ул. Ткачей, д.22) (82м)</t>
  </si>
  <si>
    <t>Газон.мет.огражден.(70,1 м. - ул.Крупской д.31)</t>
  </si>
  <si>
    <t>2500х2000</t>
  </si>
  <si>
    <t>Газон.мет.ограждения -секции мет.( ул.Крупской д.27)(1,5*0,05)</t>
  </si>
  <si>
    <t>1500х500</t>
  </si>
  <si>
    <t>Газон.мет.ограждения -секции мет.( ул.Крупской д.27)(2*0,05)</t>
  </si>
  <si>
    <t>Газон.огражден ( (Елизарова,14,18)  выс. 0,5м ) Секции</t>
  </si>
  <si>
    <t>Газон.огражден  (Крупской,11)  выс. 0,5м ) Секции</t>
  </si>
  <si>
    <t>Газон.огражден (Ольминского,32)  выс. 0,5м ) Секции</t>
  </si>
  <si>
    <t>Газон.огражден..(106 м. - пр. Елизарова, 31)</t>
  </si>
  <si>
    <t>Газон.огражден..(43 м. - пр. Елизарова, 19)</t>
  </si>
  <si>
    <t>Газон.огражден..(75 м. - пр. Елизарова, 10)</t>
  </si>
  <si>
    <t>Газон.огражден.(86 м- ул. Бабушкина, 29, кор.1)</t>
  </si>
  <si>
    <t>Газон.огражден.(Ольм.12 (118м), Елиз.19 (89м), Ткач.62 (84м), Ткач.4 (69м) )</t>
  </si>
  <si>
    <t>Металич.газ.огражд.(Елиз.19 (83м - 2*0,5)</t>
  </si>
  <si>
    <t>Металическиегаз. огражд. секции (Обух. ОБ. 23 (68м - 2*0,5)</t>
  </si>
  <si>
    <t>Металическиегаз. огражд. секции (Ольминск. 31 (156м - 2*0,5)</t>
  </si>
  <si>
    <t>Металическиегаз. огражд. секции (Седова 24,к.2,3 (198м - 2*0,5)</t>
  </si>
  <si>
    <t>Металическиегаз. огражд. секции (Ткачей,50 (108м - 2*0,5)</t>
  </si>
  <si>
    <t>Металлические ограды по ж/б столбам без цоколя Об. Обороны,39,)  н -1,5м )</t>
  </si>
  <si>
    <t>1500х2000</t>
  </si>
  <si>
    <t>Металлические ограждения  (Ногина.,6 - 12,32м)</t>
  </si>
  <si>
    <t>2000х300</t>
  </si>
  <si>
    <t>Металлические ограждения 0,3 м (Ольминск.,20 - 111,7м)</t>
  </si>
  <si>
    <t>Металлические ограждения 0,3 м (Ольминск.,22 - 84,8м)</t>
  </si>
  <si>
    <t>Металлические ограждения 0,5 м (Больш. Смол.,28/1,2 -Ольминск.,33 - 374,0м)</t>
  </si>
  <si>
    <t>Металлические ограждения 0,5 м (ул. Елизарова,19 -21 м)</t>
  </si>
  <si>
    <t>Металлические ограждения 0,5 м (Елизар.,19 -Ольминск.,22 - 44,0м)</t>
  </si>
  <si>
    <t>Металлические ограждения 0,5 м (Ольминск.,14 - 104,0м)</t>
  </si>
  <si>
    <t>Ограждение  газоннное  сварное  (Ткачей,42, Крупской 31))секции</t>
  </si>
  <si>
    <t>Ограждения  газ. сварные , 2400х500 (секция)  (Крупской,21)</t>
  </si>
  <si>
    <t>2400х500</t>
  </si>
  <si>
    <t>Ограждения металлические газонные 300*2000 (Обух. обор. 93)</t>
  </si>
  <si>
    <t xml:space="preserve">Клен, каштан, компенсационное </t>
  </si>
  <si>
    <t xml:space="preserve">перенос с 2016 </t>
  </si>
  <si>
    <t>ближе в дому № 9 Пятерочка перенос с 2016</t>
  </si>
  <si>
    <t>Большой Смоленский пр., д.28</t>
  </si>
  <si>
    <t>усл.ед</t>
  </si>
  <si>
    <r>
      <t xml:space="preserve">Ольминского ул., д.24 </t>
    </r>
    <r>
      <rPr>
        <b/>
        <sz val="8"/>
        <rFont val="Times New Roman"/>
        <family val="1"/>
      </rPr>
      <t>перенесено с 2016</t>
    </r>
  </si>
  <si>
    <r>
      <t xml:space="preserve">Седова ул., д.21 </t>
    </r>
    <r>
      <rPr>
        <b/>
        <sz val="8"/>
        <rFont val="Times New Roman"/>
        <family val="1"/>
      </rPr>
      <t>перенесено с 2016</t>
    </r>
  </si>
  <si>
    <r>
      <t xml:space="preserve">Седова ул., д.38,40,42 </t>
    </r>
    <r>
      <rPr>
        <b/>
        <sz val="8"/>
        <rFont val="Times New Roman"/>
        <family val="1"/>
      </rPr>
      <t>перенесено с 2016</t>
    </r>
  </si>
  <si>
    <r>
      <t xml:space="preserve">Ткачей ул., д.10 </t>
    </r>
    <r>
      <rPr>
        <b/>
        <sz val="8"/>
        <rFont val="Times New Roman"/>
        <family val="1"/>
      </rPr>
      <t>перенесено с 2016</t>
    </r>
  </si>
  <si>
    <r>
      <t xml:space="preserve">Ткачей ул., д.2-4/ Крупской ул., д.7  </t>
    </r>
    <r>
      <rPr>
        <b/>
        <sz val="8"/>
        <rFont val="Times New Roman"/>
        <family val="1"/>
      </rPr>
      <t>перенесено с 2016</t>
    </r>
  </si>
  <si>
    <t>ДП, реконструкция, уширение у д.2, деревья снос/посадка, дополнительные парковочные места</t>
  </si>
  <si>
    <t>полусферы на газон между домом и парковкой Ленэнерго</t>
  </si>
  <si>
    <t>Елизарова пр., д.8 к.3</t>
  </si>
  <si>
    <t>ограждение полисадников у дома ПОРТАЛ</t>
  </si>
  <si>
    <t>секция</t>
  </si>
  <si>
    <t>Обуховской Обороны, д.13-15</t>
  </si>
  <si>
    <t>в арке ПОРТАЛ</t>
  </si>
  <si>
    <t>Большой Смоленский пр., д.28 корп.1,2,</t>
  </si>
  <si>
    <t>Большой Смоленский пр., д.30</t>
  </si>
  <si>
    <t>Ольги Берггольц, д.1</t>
  </si>
  <si>
    <t>Ольги Берггольц, д.11</t>
  </si>
  <si>
    <t xml:space="preserve">Ольги Берггольц, д.29 корп.3 </t>
  </si>
  <si>
    <t>Ольги Берггольц, д.9</t>
  </si>
  <si>
    <t>Обуховской Обороны, д.19</t>
  </si>
  <si>
    <t>Обуховской Обороны, д.33-35</t>
  </si>
  <si>
    <t>Обуховской Обороны, д.69</t>
  </si>
  <si>
    <t>Обуховской Обороны, д.71-73</t>
  </si>
  <si>
    <t>Обуховской Обороны, д.119</t>
  </si>
  <si>
    <t>Обуховской Обороны, д.90</t>
  </si>
  <si>
    <t>Обуховской Обороны, д.95</t>
  </si>
  <si>
    <t>Перевзоная наб., д.29</t>
  </si>
  <si>
    <t>Ольги Берггольц, д.29 корп.1,2,3</t>
  </si>
  <si>
    <t>проезды влоль домов</t>
  </si>
  <si>
    <t>сирень у ДП</t>
  </si>
  <si>
    <t>Бабушкина ул., д.26 / Крупской ул., д.19</t>
  </si>
  <si>
    <t>Ольминского ул., д.20-22</t>
  </si>
  <si>
    <t>Обуховской Обороны пр., д.95 корп.1</t>
  </si>
  <si>
    <t>Обуховской Обороны пр., д.28</t>
  </si>
  <si>
    <t>Обуховской Обороны пр., д.90</t>
  </si>
  <si>
    <t>усл.ед.</t>
  </si>
  <si>
    <t>проезд вдоль дома</t>
  </si>
  <si>
    <t>Ольги Бергольц ул., д.34</t>
  </si>
  <si>
    <t>ДП перенос, предписание ГУП ТЭК</t>
  </si>
  <si>
    <t>прковочные места, реконструкция ДП</t>
  </si>
  <si>
    <t>5 скамеек 5 урн</t>
  </si>
  <si>
    <t>внутриквартальный сквер 12-49-6 пр. Елизарова, д.15</t>
  </si>
  <si>
    <t>внутриквартальный сквер 12-49-12 пр. Обуховской Обороны, д.95</t>
  </si>
  <si>
    <t>внутриквартальный сквер 12-49-32 ул. Ткачей, д.17</t>
  </si>
  <si>
    <t xml:space="preserve"> + снос кустарника</t>
  </si>
  <si>
    <t>внутриквартальный сквер 12-49-10 ул. Бабушкина, д.14</t>
  </si>
  <si>
    <t>Ольги Берггольц, д.19</t>
  </si>
  <si>
    <t>внутриквартальный сквер 12-49-21 ул. Ольги Берггольц, д.19</t>
  </si>
  <si>
    <t>внутриквартальный сквер 12-49-40 ул. Бабушкина, д.26</t>
  </si>
  <si>
    <t>Бабушкина ул., д.26</t>
  </si>
  <si>
    <t>17.2</t>
  </si>
  <si>
    <t>Установка малых архитектурных форм (скамейки, вазоны, урны, полусферы, стенды). Ремонт и содержание МАФ</t>
  </si>
  <si>
    <t>проект</t>
  </si>
  <si>
    <t>7 скамеек 7 урн</t>
  </si>
  <si>
    <t xml:space="preserve"> 10.3</t>
  </si>
  <si>
    <t>10.2.</t>
  </si>
  <si>
    <t>Ольминского ул., д.22</t>
  </si>
  <si>
    <t xml:space="preserve">проект (экогазон) </t>
  </si>
  <si>
    <t>Ольминского, ул., д.22</t>
  </si>
  <si>
    <t>внутриквартальный сквер 12-49-19 ул. Ольминского, д.22</t>
  </si>
  <si>
    <t>проект пересадка 1 шт.</t>
  </si>
  <si>
    <t>проект пересадка 9 шт.</t>
  </si>
  <si>
    <t>проект ПОРТАЛ</t>
  </si>
  <si>
    <t>секций</t>
  </si>
  <si>
    <t>300х2000</t>
  </si>
  <si>
    <t>О.Берггольц, д.19</t>
  </si>
  <si>
    <t>500х2000</t>
  </si>
  <si>
    <t>О.Берггольц, д.17</t>
  </si>
  <si>
    <t>500х2000 300х2000</t>
  </si>
  <si>
    <t>Невзоровой ул., д.8-12</t>
  </si>
  <si>
    <t>ПЕРСПЕКТИВНАЯ АДРЕСНАЯ ПРОГРАММА ПО БЛАГОУСТРОЙСТВУ ДВОРОВЫХ ТЕРРИТОРИЙ МО НЕВСКАЯ ЗАСТАВА НА 2017 ГОД</t>
  </si>
  <si>
    <t>Елизарова пр., д.26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</si>
</sst>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;[Red]\-0"/>
    <numFmt numFmtId="182" formatCode="00000000"/>
    <numFmt numFmtId="183" formatCode="#,##0.0_р_."/>
    <numFmt numFmtId="184" formatCode="#,##0.000_р_."/>
    <numFmt numFmtId="185" formatCode="#,##0.0000_р_.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1" applyFont="0" applyBorder="0" applyAlignment="0">
      <protection/>
    </xf>
    <xf numFmtId="0" fontId="2" fillId="0" borderId="2" applyFont="0" applyBorder="0" applyAlignment="0">
      <protection/>
    </xf>
    <xf numFmtId="0" fontId="2" fillId="0" borderId="3" applyFont="0" applyBorder="0" applyAlignment="0">
      <protection/>
    </xf>
    <xf numFmtId="0" fontId="2" fillId="0" borderId="1" applyFont="0" applyBorder="0" applyAlignment="0">
      <protection/>
    </xf>
    <xf numFmtId="0" fontId="3" fillId="0" borderId="4" applyFont="0" applyBorder="0" applyAlignment="0">
      <protection/>
    </xf>
    <xf numFmtId="0" fontId="2" fillId="0" borderId="3" applyFont="0" applyBorder="0" applyAlignment="0">
      <protection/>
    </xf>
    <xf numFmtId="0" fontId="2" fillId="0" borderId="3" applyFont="0" applyBorder="0" applyAlignment="0">
      <protection/>
    </xf>
    <xf numFmtId="0" fontId="2" fillId="0" borderId="3" applyFont="0" applyBorder="0" applyAlignment="0">
      <protection/>
    </xf>
    <xf numFmtId="0" fontId="2" fillId="0" borderId="3" applyFont="0" applyBorder="0" applyAlignment="0">
      <protection/>
    </xf>
    <xf numFmtId="0" fontId="2" fillId="0" borderId="3" applyFont="0" applyBorder="0" applyAlignment="0">
      <protection/>
    </xf>
    <xf numFmtId="0" fontId="4" fillId="0" borderId="3" applyFont="0" applyBorder="0" applyAlignment="0">
      <protection/>
    </xf>
    <xf numFmtId="0" fontId="4" fillId="0" borderId="3" applyFont="0" applyBorder="0" applyAlignment="0">
      <protection/>
    </xf>
    <xf numFmtId="0" fontId="4" fillId="0" borderId="3" applyFont="0" applyBorder="0" applyAlignment="0">
      <protection/>
    </xf>
    <xf numFmtId="0" fontId="3" fillId="0" borderId="3" applyFont="0" applyBorder="0" applyAlignment="0">
      <protection/>
    </xf>
    <xf numFmtId="0" fontId="4" fillId="0" borderId="5" applyFont="0" applyBorder="0" applyAlignment="0">
      <protection/>
    </xf>
    <xf numFmtId="0" fontId="4" fillId="0" borderId="5" applyFont="0" applyBorder="0" applyAlignment="0">
      <protection/>
    </xf>
    <xf numFmtId="0" fontId="4" fillId="0" borderId="4" applyFont="0" applyBorder="0" applyAlignment="0">
      <protection/>
    </xf>
    <xf numFmtId="0" fontId="4" fillId="0" borderId="6" applyFont="0" applyBorder="0" applyAlignment="0"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7" applyNumberFormat="0" applyAlignment="0" applyProtection="0"/>
    <xf numFmtId="0" fontId="40" fillId="27" borderId="8" applyNumberFormat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28" borderId="13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31" borderId="14" applyNumberFormat="0" applyFont="0" applyAlignment="0" applyProtection="0"/>
    <xf numFmtId="9" fontId="37" fillId="0" borderId="0" applyFon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6" fillId="0" borderId="0" xfId="0" applyFont="1" applyFill="1" applyAlignment="1">
      <alignment vertical="center" wrapText="1"/>
    </xf>
    <xf numFmtId="172" fontId="56" fillId="0" borderId="0" xfId="0" applyNumberFormat="1" applyFont="1" applyFill="1" applyAlignment="1">
      <alignment vertical="center" wrapText="1"/>
    </xf>
    <xf numFmtId="1" fontId="57" fillId="0" borderId="0" xfId="0" applyNumberFormat="1" applyFont="1" applyFill="1" applyAlignment="1">
      <alignment vertical="center" wrapText="1"/>
    </xf>
    <xf numFmtId="14" fontId="57" fillId="0" borderId="0" xfId="0" applyNumberFormat="1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49" fontId="5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vertical="center" wrapText="1"/>
    </xf>
    <xf numFmtId="1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vertical="center" wrapText="1"/>
    </xf>
    <xf numFmtId="1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 wrapText="1"/>
    </xf>
    <xf numFmtId="1" fontId="6" fillId="0" borderId="0" xfId="0" applyNumberFormat="1" applyFont="1" applyFill="1" applyAlignment="1">
      <alignment vertical="center" wrapText="1"/>
    </xf>
    <xf numFmtId="14" fontId="6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1" fontId="56" fillId="0" borderId="0" xfId="0" applyNumberFormat="1" applyFont="1" applyFill="1" applyAlignment="1">
      <alignment vertical="center" wrapText="1"/>
    </xf>
    <xf numFmtId="14" fontId="56" fillId="0" borderId="0" xfId="0" applyNumberFormat="1" applyFont="1" applyFill="1" applyAlignment="1">
      <alignment vertical="center" wrapText="1"/>
    </xf>
    <xf numFmtId="2" fontId="56" fillId="0" borderId="0" xfId="0" applyNumberFormat="1" applyFont="1" applyFill="1" applyAlignment="1">
      <alignment vertical="center" wrapText="1"/>
    </xf>
    <xf numFmtId="174" fontId="56" fillId="0" borderId="0" xfId="0" applyNumberFormat="1" applyFont="1" applyFill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center" wrapText="1"/>
    </xf>
    <xf numFmtId="2" fontId="9" fillId="0" borderId="0" xfId="0" applyNumberFormat="1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174" fontId="9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4" fontId="6" fillId="0" borderId="3" xfId="0" applyNumberFormat="1" applyFont="1" applyFill="1" applyBorder="1" applyAlignment="1">
      <alignment vertical="center" wrapText="1"/>
    </xf>
    <xf numFmtId="174" fontId="6" fillId="0" borderId="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172" fontId="9" fillId="0" borderId="3" xfId="0" applyNumberFormat="1" applyFont="1" applyFill="1" applyBorder="1" applyAlignment="1">
      <alignment horizontal="right" vertical="center" wrapText="1"/>
    </xf>
    <xf numFmtId="172" fontId="6" fillId="0" borderId="3" xfId="0" applyNumberFormat="1" applyFont="1" applyFill="1" applyBorder="1" applyAlignment="1">
      <alignment horizontal="right" vertical="center" wrapText="1"/>
    </xf>
    <xf numFmtId="172" fontId="6" fillId="0" borderId="17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172" fontId="8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73" fontId="6" fillId="0" borderId="3" xfId="0" applyNumberFormat="1" applyFont="1" applyFill="1" applyBorder="1" applyAlignment="1">
      <alignment horizontal="center" vertical="center" wrapText="1"/>
    </xf>
    <xf numFmtId="173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83" fontId="9" fillId="0" borderId="3" xfId="0" applyNumberFormat="1" applyFont="1" applyFill="1" applyBorder="1" applyAlignment="1">
      <alignment horizontal="center" vertical="center" wrapText="1"/>
    </xf>
    <xf numFmtId="180" fontId="9" fillId="0" borderId="3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172" fontId="9" fillId="2" borderId="3" xfId="0" applyNumberFormat="1" applyFont="1" applyFill="1" applyBorder="1" applyAlignment="1">
      <alignment horizontal="right" vertical="center" wrapText="1"/>
    </xf>
    <xf numFmtId="2" fontId="9" fillId="2" borderId="16" xfId="0" applyNumberFormat="1" applyFont="1" applyFill="1" applyBorder="1" applyAlignment="1">
      <alignment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73" fontId="9" fillId="2" borderId="3" xfId="0" applyNumberFormat="1" applyFont="1" applyFill="1" applyBorder="1" applyAlignment="1">
      <alignment horizontal="center" vertical="center" wrapText="1"/>
    </xf>
    <xf numFmtId="174" fontId="9" fillId="2" borderId="3" xfId="0" applyNumberFormat="1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Alignment="1">
      <alignment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72" fontId="60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8" xfId="33"/>
    <cellStyle name="S19" xfId="34"/>
    <cellStyle name="S20" xfId="35"/>
    <cellStyle name="S21" xfId="36"/>
    <cellStyle name="S22" xfId="37"/>
    <cellStyle name="S23" xfId="38"/>
    <cellStyle name="S24" xfId="39"/>
    <cellStyle name="S25" xfId="40"/>
    <cellStyle name="S26" xfId="41"/>
    <cellStyle name="S27" xfId="42"/>
    <cellStyle name="S28" xfId="43"/>
    <cellStyle name="S29" xfId="44"/>
    <cellStyle name="S30" xfId="45"/>
    <cellStyle name="S31" xfId="46"/>
    <cellStyle name="S32" xfId="47"/>
    <cellStyle name="S33" xfId="48"/>
    <cellStyle name="S34" xfId="49"/>
    <cellStyle name="S3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7"/>
  <sheetViews>
    <sheetView tabSelected="1" view="pageLayout" zoomScaleNormal="115" workbookViewId="0" topLeftCell="A7">
      <selection activeCell="E388" sqref="E388"/>
    </sheetView>
  </sheetViews>
  <sheetFormatPr defaultColWidth="9.00390625" defaultRowHeight="12.75" outlineLevelRow="1"/>
  <cols>
    <col min="1" max="1" width="4.625" style="7" customWidth="1"/>
    <col min="2" max="2" width="34.125" style="1" customWidth="1"/>
    <col min="3" max="3" width="9.00390625" style="9" customWidth="1"/>
    <col min="4" max="4" width="9.625" style="69" customWidth="1"/>
    <col min="5" max="5" width="16.25390625" style="62" customWidth="1"/>
    <col min="6" max="6" width="32.25390625" style="13" customWidth="1"/>
    <col min="7" max="7" width="24.75390625" style="3" customWidth="1"/>
    <col min="8" max="8" width="9.125" style="4" customWidth="1"/>
    <col min="9" max="12" width="9.125" style="5" customWidth="1"/>
    <col min="13" max="16384" width="9.125" style="1" customWidth="1"/>
  </cols>
  <sheetData>
    <row r="1" ht="12.75">
      <c r="F1" s="60" t="s">
        <v>141</v>
      </c>
    </row>
    <row r="2" spans="2:6" ht="50.25" customHeight="1">
      <c r="B2" s="6"/>
      <c r="D2" s="112" t="s">
        <v>143</v>
      </c>
      <c r="E2" s="112"/>
      <c r="F2" s="112"/>
    </row>
    <row r="3" spans="1:12" s="13" customFormat="1" ht="12.75">
      <c r="A3" s="7"/>
      <c r="B3" s="8"/>
      <c r="C3" s="9"/>
      <c r="D3" s="70"/>
      <c r="E3" s="60"/>
      <c r="F3" s="54"/>
      <c r="G3" s="10"/>
      <c r="H3" s="11"/>
      <c r="I3" s="12"/>
      <c r="J3" s="12"/>
      <c r="K3" s="12"/>
      <c r="L3" s="12"/>
    </row>
    <row r="4" spans="1:12" s="13" customFormat="1" ht="15.75">
      <c r="A4" s="7"/>
      <c r="B4" s="8"/>
      <c r="C4" s="9"/>
      <c r="D4" s="69"/>
      <c r="E4" s="113" t="s">
        <v>0</v>
      </c>
      <c r="F4" s="113"/>
      <c r="G4" s="10"/>
      <c r="H4" s="11"/>
      <c r="I4" s="12"/>
      <c r="J4" s="12"/>
      <c r="K4" s="12"/>
      <c r="L4" s="12"/>
    </row>
    <row r="5" spans="1:12" s="13" customFormat="1" ht="15.75">
      <c r="A5" s="7"/>
      <c r="B5" s="8"/>
      <c r="C5" s="9"/>
      <c r="D5" s="69"/>
      <c r="E5" s="113" t="s">
        <v>1</v>
      </c>
      <c r="F5" s="113"/>
      <c r="G5" s="10"/>
      <c r="H5" s="11"/>
      <c r="I5" s="12"/>
      <c r="J5" s="12"/>
      <c r="K5" s="12"/>
      <c r="L5" s="12"/>
    </row>
    <row r="6" spans="1:12" s="13" customFormat="1" ht="15.75">
      <c r="A6" s="7"/>
      <c r="B6" s="8"/>
      <c r="C6" s="14"/>
      <c r="D6" s="71"/>
      <c r="E6" s="113" t="s">
        <v>142</v>
      </c>
      <c r="F6" s="113"/>
      <c r="G6" s="10"/>
      <c r="H6" s="11"/>
      <c r="I6" s="12"/>
      <c r="J6" s="12"/>
      <c r="K6" s="12"/>
      <c r="L6" s="12"/>
    </row>
    <row r="7" spans="2:6" ht="15.75">
      <c r="B7" s="104"/>
      <c r="F7" s="51"/>
    </row>
    <row r="8" spans="1:12" s="13" customFormat="1" ht="30.75" customHeight="1">
      <c r="A8" s="114" t="s">
        <v>419</v>
      </c>
      <c r="B8" s="114"/>
      <c r="C8" s="114"/>
      <c r="D8" s="114"/>
      <c r="E8" s="114"/>
      <c r="F8" s="114"/>
      <c r="G8" s="10"/>
      <c r="H8" s="11"/>
      <c r="I8" s="12"/>
      <c r="J8" s="12"/>
      <c r="K8" s="12"/>
      <c r="L8" s="12"/>
    </row>
    <row r="9" spans="1:6" ht="14.25">
      <c r="A9" s="15"/>
      <c r="B9" s="56"/>
      <c r="C9" s="15"/>
      <c r="D9" s="15"/>
      <c r="E9" s="63"/>
      <c r="F9" s="55"/>
    </row>
    <row r="10" spans="1:12" s="19" customFormat="1" ht="12.75">
      <c r="A10" s="115" t="s">
        <v>146</v>
      </c>
      <c r="B10" s="116" t="s">
        <v>64</v>
      </c>
      <c r="C10" s="117" t="s">
        <v>2</v>
      </c>
      <c r="D10" s="107" t="s">
        <v>3</v>
      </c>
      <c r="E10" s="108"/>
      <c r="F10" s="109" t="s">
        <v>65</v>
      </c>
      <c r="G10" s="16"/>
      <c r="H10" s="17"/>
      <c r="I10" s="18"/>
      <c r="J10" s="18"/>
      <c r="K10" s="18"/>
      <c r="L10" s="18"/>
    </row>
    <row r="11" spans="1:12" s="19" customFormat="1" ht="12.75">
      <c r="A11" s="115"/>
      <c r="B11" s="116"/>
      <c r="C11" s="117"/>
      <c r="D11" s="72" t="s">
        <v>66</v>
      </c>
      <c r="E11" s="68" t="s">
        <v>67</v>
      </c>
      <c r="F11" s="110"/>
      <c r="G11" s="16"/>
      <c r="H11" s="17"/>
      <c r="I11" s="18"/>
      <c r="J11" s="18"/>
      <c r="K11" s="18"/>
      <c r="L11" s="18"/>
    </row>
    <row r="12" spans="1:8" s="18" customFormat="1" ht="12.75">
      <c r="A12" s="37"/>
      <c r="B12" s="38" t="s">
        <v>4</v>
      </c>
      <c r="C12" s="39" t="s">
        <v>5</v>
      </c>
      <c r="D12" s="73"/>
      <c r="E12" s="105">
        <f>E13+E19+E20+E36+E42+E68+E113+E114+E157+E223+E302+E354+E362+E368+E376+E377+E388+E430+E434+E437</f>
        <v>31977000</v>
      </c>
      <c r="F12" s="73"/>
      <c r="G12" s="106"/>
      <c r="H12" s="17"/>
    </row>
    <row r="13" spans="1:8" s="35" customFormat="1" ht="51">
      <c r="A13" s="86">
        <v>1</v>
      </c>
      <c r="B13" s="87" t="s">
        <v>6</v>
      </c>
      <c r="C13" s="88" t="s">
        <v>7</v>
      </c>
      <c r="D13" s="89"/>
      <c r="E13" s="90">
        <f>E14+E15+E16+E17</f>
        <v>7050362.340000001</v>
      </c>
      <c r="F13" s="91"/>
      <c r="G13" s="16"/>
      <c r="H13" s="17"/>
    </row>
    <row r="14" spans="1:8" s="35" customFormat="1" ht="25.5">
      <c r="A14" s="31" t="s">
        <v>8</v>
      </c>
      <c r="B14" s="32" t="s">
        <v>9</v>
      </c>
      <c r="C14" s="33" t="s">
        <v>7</v>
      </c>
      <c r="D14" s="74"/>
      <c r="E14" s="64">
        <f>4678932.82+194000</f>
        <v>4872932.82</v>
      </c>
      <c r="F14" s="34"/>
      <c r="G14" s="16"/>
      <c r="H14" s="17"/>
    </row>
    <row r="15" spans="1:8" s="35" customFormat="1" ht="25.5">
      <c r="A15" s="31" t="s">
        <v>10</v>
      </c>
      <c r="B15" s="32" t="s">
        <v>11</v>
      </c>
      <c r="C15" s="33" t="s">
        <v>7</v>
      </c>
      <c r="D15" s="74"/>
      <c r="E15" s="64">
        <v>193638.4</v>
      </c>
      <c r="F15" s="34"/>
      <c r="G15" s="16"/>
      <c r="H15" s="17"/>
    </row>
    <row r="16" spans="1:8" s="35" customFormat="1" ht="12.75">
      <c r="A16" s="31" t="s">
        <v>12</v>
      </c>
      <c r="B16" s="32" t="s">
        <v>13</v>
      </c>
      <c r="C16" s="33" t="s">
        <v>7</v>
      </c>
      <c r="D16" s="74"/>
      <c r="E16" s="64">
        <v>1943494.7</v>
      </c>
      <c r="F16" s="34" t="s">
        <v>144</v>
      </c>
      <c r="G16" s="16"/>
      <c r="H16" s="17"/>
    </row>
    <row r="17" spans="1:8" s="35" customFormat="1" ht="12.75">
      <c r="A17" s="36" t="s">
        <v>69</v>
      </c>
      <c r="B17" s="32" t="s">
        <v>70</v>
      </c>
      <c r="C17" s="33" t="s">
        <v>7</v>
      </c>
      <c r="D17" s="74"/>
      <c r="E17" s="64">
        <f>E18</f>
        <v>40296.42</v>
      </c>
      <c r="F17" s="34" t="s">
        <v>14</v>
      </c>
      <c r="G17" s="16"/>
      <c r="H17" s="17"/>
    </row>
    <row r="18" spans="1:8" s="26" customFormat="1" ht="11.25" outlineLevel="1">
      <c r="A18" s="20">
        <v>1</v>
      </c>
      <c r="B18" s="21" t="s">
        <v>68</v>
      </c>
      <c r="C18" s="47" t="s">
        <v>349</v>
      </c>
      <c r="D18" s="22"/>
      <c r="E18" s="65">
        <v>40296.42</v>
      </c>
      <c r="F18" s="23" t="s">
        <v>145</v>
      </c>
      <c r="G18" s="24"/>
      <c r="H18" s="25"/>
    </row>
    <row r="19" spans="1:8" s="35" customFormat="1" ht="25.5">
      <c r="A19" s="86">
        <v>2</v>
      </c>
      <c r="B19" s="87" t="s">
        <v>15</v>
      </c>
      <c r="C19" s="88" t="s">
        <v>7</v>
      </c>
      <c r="D19" s="89"/>
      <c r="E19" s="90">
        <v>100000</v>
      </c>
      <c r="F19" s="91"/>
      <c r="G19" s="16"/>
      <c r="H19" s="17"/>
    </row>
    <row r="20" spans="1:8" s="35" customFormat="1" ht="12.75">
      <c r="A20" s="86">
        <v>3</v>
      </c>
      <c r="B20" s="87" t="s">
        <v>16</v>
      </c>
      <c r="C20" s="88" t="s">
        <v>7</v>
      </c>
      <c r="D20" s="89"/>
      <c r="E20" s="90">
        <v>2000000</v>
      </c>
      <c r="F20" s="91"/>
      <c r="G20" s="16"/>
      <c r="H20" s="17"/>
    </row>
    <row r="21" spans="1:8" s="26" customFormat="1" ht="22.5" outlineLevel="1">
      <c r="A21" s="20">
        <v>1</v>
      </c>
      <c r="B21" s="21" t="s">
        <v>306</v>
      </c>
      <c r="C21" s="47" t="s">
        <v>349</v>
      </c>
      <c r="D21" s="75"/>
      <c r="E21" s="65"/>
      <c r="F21" s="23" t="s">
        <v>307</v>
      </c>
      <c r="G21" s="24"/>
      <c r="H21" s="25"/>
    </row>
    <row r="22" spans="1:8" s="26" customFormat="1" ht="11.25" outlineLevel="1">
      <c r="A22" s="20">
        <v>2</v>
      </c>
      <c r="B22" s="21" t="s">
        <v>17</v>
      </c>
      <c r="C22" s="47" t="s">
        <v>349</v>
      </c>
      <c r="D22" s="75"/>
      <c r="E22" s="65"/>
      <c r="F22" s="23" t="s">
        <v>388</v>
      </c>
      <c r="G22" s="24"/>
      <c r="H22" s="25"/>
    </row>
    <row r="23" spans="1:8" s="26" customFormat="1" ht="11.25" outlineLevel="1">
      <c r="A23" s="20">
        <v>3</v>
      </c>
      <c r="B23" s="21" t="s">
        <v>266</v>
      </c>
      <c r="C23" s="47" t="s">
        <v>349</v>
      </c>
      <c r="D23" s="75"/>
      <c r="E23" s="65"/>
      <c r="F23" s="23" t="s">
        <v>287</v>
      </c>
      <c r="G23" s="24"/>
      <c r="H23" s="25"/>
    </row>
    <row r="24" spans="1:8" s="26" customFormat="1" ht="22.5" outlineLevel="1">
      <c r="A24" s="20">
        <v>4</v>
      </c>
      <c r="B24" s="21" t="s">
        <v>285</v>
      </c>
      <c r="C24" s="47" t="s">
        <v>349</v>
      </c>
      <c r="D24" s="75"/>
      <c r="E24" s="65"/>
      <c r="F24" s="23" t="s">
        <v>22</v>
      </c>
      <c r="G24" s="24"/>
      <c r="H24" s="25"/>
    </row>
    <row r="25" spans="1:8" s="26" customFormat="1" ht="11.25" outlineLevel="1">
      <c r="A25" s="20">
        <v>5</v>
      </c>
      <c r="B25" s="21" t="s">
        <v>381</v>
      </c>
      <c r="C25" s="47" t="s">
        <v>349</v>
      </c>
      <c r="D25" s="75"/>
      <c r="E25" s="65"/>
      <c r="F25" s="21" t="s">
        <v>23</v>
      </c>
      <c r="G25" s="24"/>
      <c r="H25" s="25"/>
    </row>
    <row r="26" spans="1:8" s="26" customFormat="1" ht="11.25" outlineLevel="1">
      <c r="A26" s="20">
        <v>6</v>
      </c>
      <c r="B26" s="21" t="s">
        <v>382</v>
      </c>
      <c r="C26" s="47" t="s">
        <v>349</v>
      </c>
      <c r="D26" s="75"/>
      <c r="E26" s="65"/>
      <c r="F26" s="23" t="s">
        <v>23</v>
      </c>
      <c r="G26" s="24"/>
      <c r="H26" s="25"/>
    </row>
    <row r="27" spans="1:8" s="26" customFormat="1" ht="11.25" outlineLevel="1">
      <c r="A27" s="20">
        <v>7</v>
      </c>
      <c r="B27" s="21" t="s">
        <v>383</v>
      </c>
      <c r="C27" s="47" t="s">
        <v>349</v>
      </c>
      <c r="D27" s="75"/>
      <c r="E27" s="65"/>
      <c r="F27" s="23" t="s">
        <v>23</v>
      </c>
      <c r="G27" s="24"/>
      <c r="H27" s="25"/>
    </row>
    <row r="28" spans="1:8" s="26" customFormat="1" ht="22.5" outlineLevel="1">
      <c r="A28" s="20">
        <v>8</v>
      </c>
      <c r="B28" s="21" t="s">
        <v>350</v>
      </c>
      <c r="C28" s="47" t="s">
        <v>349</v>
      </c>
      <c r="D28" s="75"/>
      <c r="E28" s="65"/>
      <c r="F28" s="23" t="s">
        <v>71</v>
      </c>
      <c r="G28" s="24"/>
      <c r="H28" s="25"/>
    </row>
    <row r="29" spans="1:8" s="26" customFormat="1" ht="11.25" outlineLevel="1">
      <c r="A29" s="20">
        <v>9</v>
      </c>
      <c r="B29" s="21" t="s">
        <v>301</v>
      </c>
      <c r="C29" s="47" t="s">
        <v>349</v>
      </c>
      <c r="D29" s="75"/>
      <c r="E29" s="65"/>
      <c r="F29" s="23" t="s">
        <v>387</v>
      </c>
      <c r="G29" s="24"/>
      <c r="H29" s="25"/>
    </row>
    <row r="30" spans="1:8" s="26" customFormat="1" ht="11.25" outlineLevel="1">
      <c r="A30" s="20">
        <v>10</v>
      </c>
      <c r="B30" s="21" t="s">
        <v>351</v>
      </c>
      <c r="C30" s="47" t="s">
        <v>349</v>
      </c>
      <c r="D30" s="75"/>
      <c r="E30" s="65"/>
      <c r="F30" s="23" t="s">
        <v>23</v>
      </c>
      <c r="G30" s="24"/>
      <c r="H30" s="25"/>
    </row>
    <row r="31" spans="1:8" s="26" customFormat="1" ht="11.25" outlineLevel="1">
      <c r="A31" s="20">
        <v>11</v>
      </c>
      <c r="B31" s="21" t="s">
        <v>40</v>
      </c>
      <c r="C31" s="47" t="s">
        <v>349</v>
      </c>
      <c r="D31" s="75"/>
      <c r="E31" s="66"/>
      <c r="F31" s="21" t="s">
        <v>295</v>
      </c>
      <c r="G31" s="24"/>
      <c r="H31" s="25"/>
    </row>
    <row r="32" spans="1:8" s="26" customFormat="1" ht="11.25" outlineLevel="1">
      <c r="A32" s="20">
        <v>12</v>
      </c>
      <c r="B32" s="21" t="s">
        <v>352</v>
      </c>
      <c r="C32" s="47" t="s">
        <v>349</v>
      </c>
      <c r="D32" s="76"/>
      <c r="E32" s="66"/>
      <c r="F32" s="23" t="s">
        <v>73</v>
      </c>
      <c r="G32" s="24"/>
      <c r="H32" s="25"/>
    </row>
    <row r="33" spans="1:8" s="26" customFormat="1" ht="11.25" outlineLevel="1">
      <c r="A33" s="20">
        <v>13</v>
      </c>
      <c r="B33" s="21" t="s">
        <v>353</v>
      </c>
      <c r="C33" s="47" t="s">
        <v>349</v>
      </c>
      <c r="D33" s="76"/>
      <c r="E33" s="66"/>
      <c r="F33" s="23" t="s">
        <v>20</v>
      </c>
      <c r="G33" s="24"/>
      <c r="H33" s="25"/>
    </row>
    <row r="34" spans="1:8" s="26" customFormat="1" ht="33.75" outlineLevel="1">
      <c r="A34" s="20">
        <v>14</v>
      </c>
      <c r="B34" s="21" t="s">
        <v>354</v>
      </c>
      <c r="C34" s="47" t="s">
        <v>349</v>
      </c>
      <c r="D34" s="76"/>
      <c r="E34" s="66"/>
      <c r="F34" s="23" t="s">
        <v>355</v>
      </c>
      <c r="G34" s="24"/>
      <c r="H34" s="25"/>
    </row>
    <row r="35" spans="1:8" s="26" customFormat="1" ht="11.25" outlineLevel="1">
      <c r="A35" s="20">
        <v>15</v>
      </c>
      <c r="B35" s="21" t="s">
        <v>18</v>
      </c>
      <c r="C35" s="47" t="s">
        <v>349</v>
      </c>
      <c r="D35" s="76"/>
      <c r="E35" s="66"/>
      <c r="F35" s="23" t="s">
        <v>19</v>
      </c>
      <c r="G35" s="24"/>
      <c r="H35" s="25"/>
    </row>
    <row r="36" spans="1:8" s="35" customFormat="1" ht="25.5">
      <c r="A36" s="86">
        <v>4</v>
      </c>
      <c r="B36" s="87" t="s">
        <v>24</v>
      </c>
      <c r="C36" s="88" t="s">
        <v>7</v>
      </c>
      <c r="D36" s="89">
        <f>SUM(D37:D38)</f>
        <v>0</v>
      </c>
      <c r="E36" s="90">
        <f>SUM(E37:E41)</f>
        <v>2745810</v>
      </c>
      <c r="F36" s="91"/>
      <c r="G36" s="16"/>
      <c r="H36" s="17"/>
    </row>
    <row r="37" spans="1:8" s="26" customFormat="1" ht="11.25" outlineLevel="1">
      <c r="A37" s="20">
        <v>1</v>
      </c>
      <c r="B37" s="21" t="s">
        <v>25</v>
      </c>
      <c r="C37" s="47" t="s">
        <v>349</v>
      </c>
      <c r="D37" s="22"/>
      <c r="E37" s="65">
        <v>790200</v>
      </c>
      <c r="F37" s="23" t="s">
        <v>411</v>
      </c>
      <c r="G37" s="24"/>
      <c r="H37" s="25"/>
    </row>
    <row r="38" spans="1:8" s="26" customFormat="1" ht="11.25" outlineLevel="1">
      <c r="A38" s="20">
        <v>2</v>
      </c>
      <c r="B38" s="21" t="s">
        <v>379</v>
      </c>
      <c r="C38" s="47" t="s">
        <v>349</v>
      </c>
      <c r="D38" s="22"/>
      <c r="E38" s="65">
        <v>386600</v>
      </c>
      <c r="F38" s="23" t="s">
        <v>401</v>
      </c>
      <c r="G38" s="24"/>
      <c r="H38" s="25"/>
    </row>
    <row r="39" spans="1:8" s="26" customFormat="1" ht="11.25" outlineLevel="1">
      <c r="A39" s="20">
        <v>3</v>
      </c>
      <c r="B39" s="21" t="s">
        <v>380</v>
      </c>
      <c r="C39" s="47" t="s">
        <v>349</v>
      </c>
      <c r="D39" s="22"/>
      <c r="E39" s="65">
        <v>33720</v>
      </c>
      <c r="F39" s="23" t="s">
        <v>401</v>
      </c>
      <c r="G39" s="24"/>
      <c r="H39" s="25"/>
    </row>
    <row r="40" spans="1:8" s="26" customFormat="1" ht="11.25" outlineLevel="1">
      <c r="A40" s="20">
        <v>4</v>
      </c>
      <c r="B40" s="21" t="s">
        <v>26</v>
      </c>
      <c r="C40" s="47" t="s">
        <v>349</v>
      </c>
      <c r="D40" s="22"/>
      <c r="E40" s="65">
        <v>787990</v>
      </c>
      <c r="F40" s="23" t="s">
        <v>401</v>
      </c>
      <c r="G40" s="24"/>
      <c r="H40" s="25"/>
    </row>
    <row r="41" spans="1:8" s="26" customFormat="1" ht="11.25" outlineLevel="1">
      <c r="A41" s="20">
        <v>5</v>
      </c>
      <c r="B41" s="21" t="s">
        <v>304</v>
      </c>
      <c r="C41" s="47" t="s">
        <v>349</v>
      </c>
      <c r="D41" s="22"/>
      <c r="E41" s="65">
        <v>747300</v>
      </c>
      <c r="F41" s="23" t="s">
        <v>401</v>
      </c>
      <c r="G41" s="24"/>
      <c r="H41" s="25"/>
    </row>
    <row r="42" spans="1:8" s="35" customFormat="1" ht="12.75">
      <c r="A42" s="86">
        <v>5</v>
      </c>
      <c r="B42" s="87" t="s">
        <v>27</v>
      </c>
      <c r="C42" s="88" t="s">
        <v>7</v>
      </c>
      <c r="D42" s="92">
        <f>SUM(D43:D67)</f>
        <v>167</v>
      </c>
      <c r="E42" s="90">
        <v>100422.44</v>
      </c>
      <c r="F42" s="91" t="s">
        <v>265</v>
      </c>
      <c r="G42" s="16"/>
      <c r="H42" s="17"/>
    </row>
    <row r="43" spans="1:8" s="26" customFormat="1" ht="11.25" hidden="1" outlineLevel="1">
      <c r="A43" s="20">
        <v>1</v>
      </c>
      <c r="B43" s="21" t="s">
        <v>28</v>
      </c>
      <c r="C43" s="43" t="s">
        <v>37</v>
      </c>
      <c r="D43" s="75">
        <v>11</v>
      </c>
      <c r="E43" s="66"/>
      <c r="F43" s="21"/>
      <c r="G43" s="24"/>
      <c r="H43" s="25"/>
    </row>
    <row r="44" spans="1:8" s="26" customFormat="1" ht="11.25" hidden="1" outlineLevel="1">
      <c r="A44" s="20">
        <v>2</v>
      </c>
      <c r="B44" s="21" t="s">
        <v>255</v>
      </c>
      <c r="C44" s="43" t="s">
        <v>37</v>
      </c>
      <c r="D44" s="75">
        <v>14</v>
      </c>
      <c r="E44" s="66"/>
      <c r="F44" s="21"/>
      <c r="G44" s="24"/>
      <c r="H44" s="25"/>
    </row>
    <row r="45" spans="1:8" s="26" customFormat="1" ht="11.25" hidden="1" outlineLevel="1">
      <c r="A45" s="20">
        <v>3</v>
      </c>
      <c r="B45" s="21" t="s">
        <v>256</v>
      </c>
      <c r="C45" s="43" t="s">
        <v>37</v>
      </c>
      <c r="D45" s="75">
        <v>4</v>
      </c>
      <c r="E45" s="66"/>
      <c r="F45" s="21"/>
      <c r="G45" s="24"/>
      <c r="H45" s="25"/>
    </row>
    <row r="46" spans="1:8" s="26" customFormat="1" ht="22.5" hidden="1" outlineLevel="1">
      <c r="A46" s="20">
        <v>4</v>
      </c>
      <c r="B46" s="21" t="s">
        <v>257</v>
      </c>
      <c r="C46" s="43" t="s">
        <v>37</v>
      </c>
      <c r="D46" s="75">
        <v>5</v>
      </c>
      <c r="E46" s="66"/>
      <c r="F46" s="21"/>
      <c r="G46" s="24"/>
      <c r="H46" s="25"/>
    </row>
    <row r="47" spans="1:8" s="26" customFormat="1" ht="22.5" hidden="1" outlineLevel="1">
      <c r="A47" s="20">
        <v>5</v>
      </c>
      <c r="B47" s="21" t="s">
        <v>258</v>
      </c>
      <c r="C47" s="43" t="s">
        <v>37</v>
      </c>
      <c r="D47" s="75">
        <v>10</v>
      </c>
      <c r="E47" s="66"/>
      <c r="F47" s="21"/>
      <c r="G47" s="24"/>
      <c r="H47" s="25"/>
    </row>
    <row r="48" spans="1:8" s="26" customFormat="1" ht="22.5" hidden="1" outlineLevel="1">
      <c r="A48" s="20">
        <v>6</v>
      </c>
      <c r="B48" s="21" t="s">
        <v>259</v>
      </c>
      <c r="C48" s="43" t="s">
        <v>37</v>
      </c>
      <c r="D48" s="75">
        <v>5</v>
      </c>
      <c r="E48" s="66"/>
      <c r="F48" s="21"/>
      <c r="G48" s="24"/>
      <c r="H48" s="25"/>
    </row>
    <row r="49" spans="1:8" s="26" customFormat="1" ht="22.5" hidden="1" outlineLevel="1">
      <c r="A49" s="20">
        <v>7</v>
      </c>
      <c r="B49" s="21" t="s">
        <v>260</v>
      </c>
      <c r="C49" s="43" t="s">
        <v>37</v>
      </c>
      <c r="D49" s="75">
        <v>2</v>
      </c>
      <c r="E49" s="66"/>
      <c r="F49" s="21"/>
      <c r="G49" s="24"/>
      <c r="H49" s="25"/>
    </row>
    <row r="50" spans="1:8" s="26" customFormat="1" ht="22.5" hidden="1" outlineLevel="1">
      <c r="A50" s="20">
        <v>8</v>
      </c>
      <c r="B50" s="21" t="s">
        <v>261</v>
      </c>
      <c r="C50" s="43" t="s">
        <v>37</v>
      </c>
      <c r="D50" s="75">
        <v>3</v>
      </c>
      <c r="E50" s="66"/>
      <c r="F50" s="21"/>
      <c r="G50" s="24"/>
      <c r="H50" s="25"/>
    </row>
    <row r="51" spans="1:8" s="26" customFormat="1" ht="11.25" hidden="1" outlineLevel="1">
      <c r="A51" s="20">
        <v>9</v>
      </c>
      <c r="B51" s="21" t="s">
        <v>29</v>
      </c>
      <c r="C51" s="43" t="s">
        <v>37</v>
      </c>
      <c r="D51" s="75">
        <v>2</v>
      </c>
      <c r="E51" s="66"/>
      <c r="F51" s="21"/>
      <c r="G51" s="24"/>
      <c r="H51" s="25"/>
    </row>
    <row r="52" spans="1:8" s="26" customFormat="1" ht="22.5" hidden="1" outlineLevel="1">
      <c r="A52" s="20">
        <v>10</v>
      </c>
      <c r="B52" s="21" t="s">
        <v>262</v>
      </c>
      <c r="C52" s="43" t="s">
        <v>37</v>
      </c>
      <c r="D52" s="75">
        <v>35</v>
      </c>
      <c r="E52" s="66"/>
      <c r="F52" s="21"/>
      <c r="G52" s="24"/>
      <c r="H52" s="25"/>
    </row>
    <row r="53" spans="1:8" s="26" customFormat="1" ht="22.5" hidden="1" outlineLevel="1">
      <c r="A53" s="20">
        <v>11</v>
      </c>
      <c r="B53" s="21" t="s">
        <v>263</v>
      </c>
      <c r="C53" s="43" t="s">
        <v>37</v>
      </c>
      <c r="D53" s="75">
        <v>20</v>
      </c>
      <c r="E53" s="66"/>
      <c r="F53" s="21"/>
      <c r="G53" s="24"/>
      <c r="H53" s="25"/>
    </row>
    <row r="54" spans="1:8" s="26" customFormat="1" ht="22.5" hidden="1" outlineLevel="1">
      <c r="A54" s="20">
        <v>12</v>
      </c>
      <c r="B54" s="21" t="s">
        <v>264</v>
      </c>
      <c r="C54" s="43" t="s">
        <v>37</v>
      </c>
      <c r="D54" s="75">
        <v>14</v>
      </c>
      <c r="E54" s="66"/>
      <c r="F54" s="21"/>
      <c r="G54" s="24"/>
      <c r="H54" s="25"/>
    </row>
    <row r="55" spans="1:8" s="26" customFormat="1" ht="11.25" hidden="1" outlineLevel="1">
      <c r="A55" s="20">
        <v>13</v>
      </c>
      <c r="B55" s="21" t="s">
        <v>30</v>
      </c>
      <c r="C55" s="43" t="s">
        <v>37</v>
      </c>
      <c r="D55" s="75">
        <v>6</v>
      </c>
      <c r="E55" s="66"/>
      <c r="F55" s="21"/>
      <c r="G55" s="24"/>
      <c r="H55" s="25"/>
    </row>
    <row r="56" spans="1:8" s="26" customFormat="1" ht="11.25" hidden="1" outlineLevel="1">
      <c r="A56" s="20">
        <v>14</v>
      </c>
      <c r="B56" s="21" t="s">
        <v>254</v>
      </c>
      <c r="C56" s="43" t="s">
        <v>37</v>
      </c>
      <c r="D56" s="75">
        <v>4</v>
      </c>
      <c r="E56" s="66"/>
      <c r="F56" s="21"/>
      <c r="G56" s="24"/>
      <c r="H56" s="25"/>
    </row>
    <row r="57" spans="1:8" s="26" customFormat="1" ht="11.25" hidden="1" outlineLevel="1">
      <c r="A57" s="20">
        <v>15</v>
      </c>
      <c r="B57" s="21" t="s">
        <v>251</v>
      </c>
      <c r="C57" s="43" t="s">
        <v>37</v>
      </c>
      <c r="D57" s="75">
        <v>1</v>
      </c>
      <c r="E57" s="66"/>
      <c r="F57" s="21"/>
      <c r="G57" s="24"/>
      <c r="H57" s="25"/>
    </row>
    <row r="58" spans="1:8" s="26" customFormat="1" ht="11.25" hidden="1" outlineLevel="1">
      <c r="A58" s="20">
        <v>16</v>
      </c>
      <c r="B58" s="21" t="s">
        <v>81</v>
      </c>
      <c r="C58" s="43" t="s">
        <v>37</v>
      </c>
      <c r="D58" s="75">
        <v>2</v>
      </c>
      <c r="E58" s="66"/>
      <c r="F58" s="21"/>
      <c r="G58" s="24"/>
      <c r="H58" s="25"/>
    </row>
    <row r="59" spans="1:8" s="26" customFormat="1" ht="11.25" hidden="1" outlineLevel="1">
      <c r="A59" s="20">
        <v>17</v>
      </c>
      <c r="B59" s="21" t="s">
        <v>218</v>
      </c>
      <c r="C59" s="43" t="s">
        <v>37</v>
      </c>
      <c r="D59" s="75">
        <v>2</v>
      </c>
      <c r="E59" s="66"/>
      <c r="F59" s="21"/>
      <c r="G59" s="24"/>
      <c r="H59" s="25"/>
    </row>
    <row r="60" spans="1:8" s="26" customFormat="1" ht="11.25" hidden="1" outlineLevel="1">
      <c r="A60" s="20">
        <v>18</v>
      </c>
      <c r="B60" s="21" t="s">
        <v>250</v>
      </c>
      <c r="C60" s="43" t="s">
        <v>37</v>
      </c>
      <c r="D60" s="75">
        <v>2</v>
      </c>
      <c r="E60" s="66"/>
      <c r="F60" s="21"/>
      <c r="G60" s="24"/>
      <c r="H60" s="25"/>
    </row>
    <row r="61" spans="1:8" s="26" customFormat="1" ht="11.25" hidden="1" outlineLevel="1">
      <c r="A61" s="20">
        <v>19</v>
      </c>
      <c r="B61" s="21" t="s">
        <v>113</v>
      </c>
      <c r="C61" s="43" t="s">
        <v>37</v>
      </c>
      <c r="D61" s="75">
        <v>5</v>
      </c>
      <c r="E61" s="66"/>
      <c r="F61" s="21"/>
      <c r="G61" s="24"/>
      <c r="H61" s="25"/>
    </row>
    <row r="62" spans="1:8" s="26" customFormat="1" ht="11.25" hidden="1" outlineLevel="1">
      <c r="A62" s="20">
        <v>20</v>
      </c>
      <c r="B62" s="21" t="s">
        <v>118</v>
      </c>
      <c r="C62" s="43" t="s">
        <v>37</v>
      </c>
      <c r="D62" s="75">
        <v>4</v>
      </c>
      <c r="E62" s="66"/>
      <c r="F62" s="21"/>
      <c r="G62" s="24"/>
      <c r="H62" s="25"/>
    </row>
    <row r="63" spans="1:8" s="26" customFormat="1" ht="11.25" hidden="1" outlineLevel="1">
      <c r="A63" s="20">
        <v>21</v>
      </c>
      <c r="B63" s="21" t="s">
        <v>40</v>
      </c>
      <c r="C63" s="43" t="s">
        <v>37</v>
      </c>
      <c r="D63" s="75">
        <v>2</v>
      </c>
      <c r="E63" s="66"/>
      <c r="F63" s="21"/>
      <c r="G63" s="24"/>
      <c r="H63" s="25"/>
    </row>
    <row r="64" spans="1:8" s="26" customFormat="1" ht="11.25" hidden="1" outlineLevel="1">
      <c r="A64" s="20">
        <v>22</v>
      </c>
      <c r="B64" s="21" t="s">
        <v>252</v>
      </c>
      <c r="C64" s="43" t="s">
        <v>37</v>
      </c>
      <c r="D64" s="75">
        <v>2</v>
      </c>
      <c r="E64" s="66"/>
      <c r="F64" s="21"/>
      <c r="G64" s="24"/>
      <c r="H64" s="25"/>
    </row>
    <row r="65" spans="1:8" s="26" customFormat="1" ht="11.25" hidden="1" outlineLevel="1">
      <c r="A65" s="20">
        <v>23</v>
      </c>
      <c r="B65" s="21" t="s">
        <v>120</v>
      </c>
      <c r="C65" s="43" t="s">
        <v>37</v>
      </c>
      <c r="D65" s="75">
        <v>4</v>
      </c>
      <c r="E65" s="66"/>
      <c r="F65" s="21"/>
      <c r="G65" s="24"/>
      <c r="H65" s="25"/>
    </row>
    <row r="66" spans="1:8" s="26" customFormat="1" ht="11.25" hidden="1" outlineLevel="1">
      <c r="A66" s="20">
        <v>24</v>
      </c>
      <c r="B66" s="21" t="s">
        <v>253</v>
      </c>
      <c r="C66" s="43" t="s">
        <v>37</v>
      </c>
      <c r="D66" s="75">
        <v>5</v>
      </c>
      <c r="E66" s="66"/>
      <c r="F66" s="21"/>
      <c r="G66" s="24"/>
      <c r="H66" s="25"/>
    </row>
    <row r="67" spans="1:8" s="26" customFormat="1" ht="11.25" hidden="1" outlineLevel="1">
      <c r="A67" s="20">
        <v>25</v>
      </c>
      <c r="B67" s="21" t="s">
        <v>250</v>
      </c>
      <c r="C67" s="43" t="s">
        <v>37</v>
      </c>
      <c r="D67" s="75">
        <v>3</v>
      </c>
      <c r="E67" s="66"/>
      <c r="F67" s="21"/>
      <c r="G67" s="24"/>
      <c r="H67" s="25"/>
    </row>
    <row r="68" spans="1:8" s="35" customFormat="1" ht="12.75" collapsed="1">
      <c r="A68" s="86">
        <v>6</v>
      </c>
      <c r="B68" s="87" t="s">
        <v>194</v>
      </c>
      <c r="C68" s="88" t="s">
        <v>7</v>
      </c>
      <c r="D68" s="92">
        <f>SUM(D69:D112)</f>
        <v>51</v>
      </c>
      <c r="E68" s="90">
        <v>210326.23</v>
      </c>
      <c r="F68" s="91" t="s">
        <v>249</v>
      </c>
      <c r="G68" s="16"/>
      <c r="H68" s="17"/>
    </row>
    <row r="69" spans="1:8" s="26" customFormat="1" ht="11.25" outlineLevel="1">
      <c r="A69" s="41">
        <v>1</v>
      </c>
      <c r="B69" s="21" t="s">
        <v>196</v>
      </c>
      <c r="C69" s="47" t="s">
        <v>248</v>
      </c>
      <c r="D69" s="77">
        <v>2</v>
      </c>
      <c r="E69" s="65">
        <f>2.2+0.65</f>
        <v>2.85</v>
      </c>
      <c r="F69" s="42"/>
      <c r="G69" s="24"/>
      <c r="H69" s="25"/>
    </row>
    <row r="70" spans="1:8" s="26" customFormat="1" ht="11.25" outlineLevel="1">
      <c r="A70" s="41">
        <v>2</v>
      </c>
      <c r="B70" s="21" t="s">
        <v>197</v>
      </c>
      <c r="C70" s="47" t="s">
        <v>248</v>
      </c>
      <c r="D70" s="77">
        <v>1</v>
      </c>
      <c r="E70" s="65">
        <v>0.65</v>
      </c>
      <c r="F70" s="42" t="s">
        <v>232</v>
      </c>
      <c r="G70" s="24"/>
      <c r="H70" s="25"/>
    </row>
    <row r="71" spans="1:8" s="26" customFormat="1" ht="11.25" outlineLevel="1">
      <c r="A71" s="41">
        <v>3</v>
      </c>
      <c r="B71" s="21" t="s">
        <v>33</v>
      </c>
      <c r="C71" s="47" t="s">
        <v>248</v>
      </c>
      <c r="D71" s="77">
        <v>1</v>
      </c>
      <c r="E71" s="65">
        <v>2.2</v>
      </c>
      <c r="F71" s="42"/>
      <c r="G71" s="24"/>
      <c r="H71" s="25"/>
    </row>
    <row r="72" spans="1:8" s="26" customFormat="1" ht="11.25" outlineLevel="1">
      <c r="A72" s="41">
        <v>4</v>
      </c>
      <c r="B72" s="21" t="s">
        <v>201</v>
      </c>
      <c r="C72" s="47" t="s">
        <v>248</v>
      </c>
      <c r="D72" s="77">
        <v>1</v>
      </c>
      <c r="E72" s="65">
        <v>0.65</v>
      </c>
      <c r="F72" s="42"/>
      <c r="G72" s="24"/>
      <c r="H72" s="25"/>
    </row>
    <row r="73" spans="1:8" s="26" customFormat="1" ht="11.25" outlineLevel="1">
      <c r="A73" s="41">
        <v>5</v>
      </c>
      <c r="B73" s="21" t="s">
        <v>80</v>
      </c>
      <c r="C73" s="47" t="s">
        <v>248</v>
      </c>
      <c r="D73" s="77">
        <v>1</v>
      </c>
      <c r="E73" s="65">
        <v>0.65</v>
      </c>
      <c r="F73" s="42"/>
      <c r="G73" s="24"/>
      <c r="H73" s="25"/>
    </row>
    <row r="74" spans="1:8" s="26" customFormat="1" ht="11.25" outlineLevel="1">
      <c r="A74" s="41">
        <v>6</v>
      </c>
      <c r="B74" s="21" t="s">
        <v>81</v>
      </c>
      <c r="C74" s="47" t="s">
        <v>248</v>
      </c>
      <c r="D74" s="77">
        <v>1</v>
      </c>
      <c r="E74" s="65">
        <v>2.2</v>
      </c>
      <c r="F74" s="42"/>
      <c r="G74" s="24"/>
      <c r="H74" s="25"/>
    </row>
    <row r="75" spans="1:8" s="26" customFormat="1" ht="11.25" outlineLevel="1">
      <c r="A75" s="41">
        <v>7</v>
      </c>
      <c r="B75" s="21" t="s">
        <v>202</v>
      </c>
      <c r="C75" s="47" t="s">
        <v>248</v>
      </c>
      <c r="D75" s="77">
        <v>1</v>
      </c>
      <c r="E75" s="65">
        <v>0.65</v>
      </c>
      <c r="F75" s="42" t="s">
        <v>233</v>
      </c>
      <c r="G75" s="24"/>
      <c r="H75" s="25"/>
    </row>
    <row r="76" spans="1:8" s="26" customFormat="1" ht="11.25" outlineLevel="1">
      <c r="A76" s="41">
        <v>8</v>
      </c>
      <c r="B76" s="21" t="s">
        <v>204</v>
      </c>
      <c r="C76" s="47" t="s">
        <v>248</v>
      </c>
      <c r="D76" s="77">
        <v>1</v>
      </c>
      <c r="E76" s="65">
        <v>0.65</v>
      </c>
      <c r="F76" s="42"/>
      <c r="G76" s="24"/>
      <c r="H76" s="25"/>
    </row>
    <row r="77" spans="1:8" s="26" customFormat="1" ht="11.25" outlineLevel="1">
      <c r="A77" s="41">
        <v>9</v>
      </c>
      <c r="B77" s="21" t="s">
        <v>205</v>
      </c>
      <c r="C77" s="47" t="s">
        <v>248</v>
      </c>
      <c r="D77" s="77">
        <v>2</v>
      </c>
      <c r="E77" s="65">
        <f>0.65*2</f>
        <v>1.3</v>
      </c>
      <c r="F77" s="42" t="s">
        <v>232</v>
      </c>
      <c r="G77" s="24"/>
      <c r="H77" s="25"/>
    </row>
    <row r="78" spans="1:8" s="26" customFormat="1" ht="11.25" outlineLevel="1">
      <c r="A78" s="41">
        <v>10</v>
      </c>
      <c r="B78" s="21" t="s">
        <v>206</v>
      </c>
      <c r="C78" s="47" t="s">
        <v>248</v>
      </c>
      <c r="D78" s="77">
        <v>1</v>
      </c>
      <c r="E78" s="65">
        <v>0.65</v>
      </c>
      <c r="F78" s="42" t="s">
        <v>232</v>
      </c>
      <c r="G78" s="24"/>
      <c r="H78" s="25"/>
    </row>
    <row r="79" spans="1:8" s="26" customFormat="1" ht="11.25" outlineLevel="1">
      <c r="A79" s="41">
        <v>11</v>
      </c>
      <c r="B79" s="21" t="s">
        <v>207</v>
      </c>
      <c r="C79" s="47" t="s">
        <v>248</v>
      </c>
      <c r="D79" s="77">
        <v>1</v>
      </c>
      <c r="E79" s="65">
        <v>0.65</v>
      </c>
      <c r="F79" s="42"/>
      <c r="G79" s="24"/>
      <c r="H79" s="25"/>
    </row>
    <row r="80" spans="1:8" s="26" customFormat="1" ht="11.25" outlineLevel="1">
      <c r="A80" s="41">
        <v>12</v>
      </c>
      <c r="B80" s="21" t="s">
        <v>209</v>
      </c>
      <c r="C80" s="47" t="s">
        <v>248</v>
      </c>
      <c r="D80" s="77">
        <v>1</v>
      </c>
      <c r="E80" s="65">
        <v>0.65</v>
      </c>
      <c r="F80" s="42"/>
      <c r="G80" s="24"/>
      <c r="H80" s="25"/>
    </row>
    <row r="81" spans="1:8" s="26" customFormat="1" ht="11.25" outlineLevel="1">
      <c r="A81" s="41">
        <v>13</v>
      </c>
      <c r="B81" s="21" t="s">
        <v>210</v>
      </c>
      <c r="C81" s="47" t="s">
        <v>248</v>
      </c>
      <c r="D81" s="77">
        <v>1</v>
      </c>
      <c r="E81" s="65">
        <v>0.65</v>
      </c>
      <c r="F81" s="42" t="s">
        <v>232</v>
      </c>
      <c r="G81" s="24"/>
      <c r="H81" s="25"/>
    </row>
    <row r="82" spans="1:8" s="26" customFormat="1" ht="11.25" outlineLevel="1">
      <c r="A82" s="41">
        <v>14</v>
      </c>
      <c r="B82" s="21" t="s">
        <v>211</v>
      </c>
      <c r="C82" s="47" t="s">
        <v>248</v>
      </c>
      <c r="D82" s="77">
        <v>1</v>
      </c>
      <c r="E82" s="65">
        <v>0.65</v>
      </c>
      <c r="F82" s="42" t="s">
        <v>232</v>
      </c>
      <c r="G82" s="24"/>
      <c r="H82" s="25"/>
    </row>
    <row r="83" spans="1:8" s="26" customFormat="1" ht="11.25" outlineLevel="1">
      <c r="A83" s="41">
        <v>15</v>
      </c>
      <c r="B83" s="21" t="s">
        <v>212</v>
      </c>
      <c r="C83" s="47" t="s">
        <v>248</v>
      </c>
      <c r="D83" s="77">
        <v>1</v>
      </c>
      <c r="E83" s="65">
        <v>0.65</v>
      </c>
      <c r="F83" s="42" t="s">
        <v>232</v>
      </c>
      <c r="G83" s="24"/>
      <c r="H83" s="25"/>
    </row>
    <row r="84" spans="1:8" s="26" customFormat="1" ht="11.25" outlineLevel="1">
      <c r="A84" s="41">
        <v>16</v>
      </c>
      <c r="B84" s="21" t="s">
        <v>213</v>
      </c>
      <c r="C84" s="47" t="s">
        <v>248</v>
      </c>
      <c r="D84" s="77">
        <v>1</v>
      </c>
      <c r="E84" s="65">
        <v>0.65</v>
      </c>
      <c r="F84" s="42" t="s">
        <v>232</v>
      </c>
      <c r="G84" s="24"/>
      <c r="H84" s="25"/>
    </row>
    <row r="85" spans="1:8" s="26" customFormat="1" ht="11.25" outlineLevel="1">
      <c r="A85" s="41">
        <v>17</v>
      </c>
      <c r="B85" s="21" t="s">
        <v>83</v>
      </c>
      <c r="C85" s="47" t="s">
        <v>248</v>
      </c>
      <c r="D85" s="77">
        <v>1</v>
      </c>
      <c r="E85" s="65">
        <v>0.65</v>
      </c>
      <c r="F85" s="42" t="s">
        <v>232</v>
      </c>
      <c r="G85" s="24"/>
      <c r="H85" s="25"/>
    </row>
    <row r="86" spans="1:8" s="26" customFormat="1" ht="11.25" outlineLevel="1">
      <c r="A86" s="41">
        <v>18</v>
      </c>
      <c r="B86" s="21" t="s">
        <v>214</v>
      </c>
      <c r="C86" s="47" t="s">
        <v>248</v>
      </c>
      <c r="D86" s="77">
        <v>1</v>
      </c>
      <c r="E86" s="65">
        <v>0.65</v>
      </c>
      <c r="F86" s="42" t="s">
        <v>234</v>
      </c>
      <c r="G86" s="24"/>
      <c r="H86" s="25"/>
    </row>
    <row r="87" spans="1:8" s="26" customFormat="1" ht="11.25" outlineLevel="1">
      <c r="A87" s="41">
        <v>19</v>
      </c>
      <c r="B87" s="21" t="s">
        <v>84</v>
      </c>
      <c r="C87" s="47" t="s">
        <v>248</v>
      </c>
      <c r="D87" s="77">
        <v>1</v>
      </c>
      <c r="E87" s="65">
        <v>2.2</v>
      </c>
      <c r="F87" s="42" t="s">
        <v>232</v>
      </c>
      <c r="G87" s="24"/>
      <c r="H87" s="25"/>
    </row>
    <row r="88" spans="1:8" s="26" customFormat="1" ht="11.25" outlineLevel="1">
      <c r="A88" s="41">
        <v>20</v>
      </c>
      <c r="B88" s="21" t="s">
        <v>215</v>
      </c>
      <c r="C88" s="47" t="s">
        <v>248</v>
      </c>
      <c r="D88" s="77">
        <v>1</v>
      </c>
      <c r="E88" s="65">
        <v>0.65</v>
      </c>
      <c r="F88" s="42"/>
      <c r="G88" s="24"/>
      <c r="H88" s="25"/>
    </row>
    <row r="89" spans="1:8" s="26" customFormat="1" ht="11.25" outlineLevel="1">
      <c r="A89" s="41">
        <v>21</v>
      </c>
      <c r="B89" s="21" t="s">
        <v>216</v>
      </c>
      <c r="C89" s="47" t="s">
        <v>248</v>
      </c>
      <c r="D89" s="77">
        <v>1</v>
      </c>
      <c r="E89" s="65">
        <v>0.65</v>
      </c>
      <c r="F89" s="42"/>
      <c r="G89" s="24"/>
      <c r="H89" s="25"/>
    </row>
    <row r="90" spans="1:8" s="26" customFormat="1" ht="11.25" outlineLevel="1">
      <c r="A90" s="41">
        <v>22</v>
      </c>
      <c r="B90" s="21" t="s">
        <v>386</v>
      </c>
      <c r="C90" s="47" t="s">
        <v>248</v>
      </c>
      <c r="D90" s="77">
        <v>1</v>
      </c>
      <c r="E90" s="65">
        <v>0.65</v>
      </c>
      <c r="F90" s="42"/>
      <c r="G90" s="24"/>
      <c r="H90" s="25"/>
    </row>
    <row r="91" spans="1:8" s="26" customFormat="1" ht="11.25" outlineLevel="1">
      <c r="A91" s="41">
        <v>23</v>
      </c>
      <c r="B91" s="21" t="s">
        <v>32</v>
      </c>
      <c r="C91" s="47" t="s">
        <v>248</v>
      </c>
      <c r="D91" s="77">
        <v>1</v>
      </c>
      <c r="E91" s="65">
        <v>2.2</v>
      </c>
      <c r="F91" s="42" t="s">
        <v>235</v>
      </c>
      <c r="G91" s="24"/>
      <c r="H91" s="25"/>
    </row>
    <row r="92" spans="1:8" s="26" customFormat="1" ht="11.25" outlineLevel="1">
      <c r="A92" s="41">
        <v>24</v>
      </c>
      <c r="B92" s="21" t="s">
        <v>217</v>
      </c>
      <c r="C92" s="47" t="s">
        <v>248</v>
      </c>
      <c r="D92" s="77">
        <v>1</v>
      </c>
      <c r="E92" s="65">
        <v>2.2</v>
      </c>
      <c r="F92" s="42" t="s">
        <v>235</v>
      </c>
      <c r="G92" s="24"/>
      <c r="H92" s="25"/>
    </row>
    <row r="93" spans="1:8" s="26" customFormat="1" ht="11.25" outlineLevel="1">
      <c r="A93" s="41">
        <v>25</v>
      </c>
      <c r="B93" s="21" t="s">
        <v>218</v>
      </c>
      <c r="C93" s="47" t="s">
        <v>248</v>
      </c>
      <c r="D93" s="77">
        <v>1</v>
      </c>
      <c r="E93" s="65">
        <v>0.65</v>
      </c>
      <c r="F93" s="42"/>
      <c r="G93" s="24"/>
      <c r="H93" s="25"/>
    </row>
    <row r="94" spans="1:8" s="26" customFormat="1" ht="11.25" outlineLevel="1">
      <c r="A94" s="41">
        <v>26</v>
      </c>
      <c r="B94" s="21" t="s">
        <v>219</v>
      </c>
      <c r="C94" s="47" t="s">
        <v>248</v>
      </c>
      <c r="D94" s="77">
        <v>1</v>
      </c>
      <c r="E94" s="65">
        <v>0.65</v>
      </c>
      <c r="F94" s="42" t="s">
        <v>232</v>
      </c>
      <c r="G94" s="24"/>
      <c r="H94" s="25"/>
    </row>
    <row r="95" spans="1:8" s="26" customFormat="1" ht="11.25" outlineLevel="1">
      <c r="A95" s="41">
        <v>27</v>
      </c>
      <c r="B95" s="21" t="s">
        <v>31</v>
      </c>
      <c r="C95" s="47" t="s">
        <v>248</v>
      </c>
      <c r="D95" s="77">
        <v>1</v>
      </c>
      <c r="E95" s="65">
        <v>0.65</v>
      </c>
      <c r="F95" s="42" t="s">
        <v>232</v>
      </c>
      <c r="G95" s="24"/>
      <c r="H95" s="25"/>
    </row>
    <row r="96" spans="1:8" s="26" customFormat="1" ht="11.25" outlineLevel="1">
      <c r="A96" s="41">
        <v>28</v>
      </c>
      <c r="B96" s="21" t="s">
        <v>220</v>
      </c>
      <c r="C96" s="47" t="s">
        <v>248</v>
      </c>
      <c r="D96" s="77">
        <v>1</v>
      </c>
      <c r="E96" s="65">
        <v>2.2</v>
      </c>
      <c r="F96" s="42" t="s">
        <v>236</v>
      </c>
      <c r="G96" s="24"/>
      <c r="H96" s="25"/>
    </row>
    <row r="97" spans="1:8" s="26" customFormat="1" ht="11.25" outlineLevel="1">
      <c r="A97" s="41">
        <v>29</v>
      </c>
      <c r="B97" s="21" t="s">
        <v>221</v>
      </c>
      <c r="C97" s="47" t="s">
        <v>248</v>
      </c>
      <c r="D97" s="77">
        <v>1</v>
      </c>
      <c r="E97" s="65">
        <v>2.2</v>
      </c>
      <c r="F97" s="42" t="s">
        <v>232</v>
      </c>
      <c r="G97" s="24"/>
      <c r="H97" s="25"/>
    </row>
    <row r="98" spans="1:8" s="26" customFormat="1" ht="11.25" outlineLevel="1">
      <c r="A98" s="41">
        <v>30</v>
      </c>
      <c r="B98" s="21" t="s">
        <v>222</v>
      </c>
      <c r="C98" s="47" t="s">
        <v>248</v>
      </c>
      <c r="D98" s="77">
        <v>2</v>
      </c>
      <c r="E98" s="65">
        <f>0.65*2</f>
        <v>1.3</v>
      </c>
      <c r="F98" s="42"/>
      <c r="G98" s="24"/>
      <c r="H98" s="25"/>
    </row>
    <row r="99" spans="1:8" s="26" customFormat="1" ht="11.25" outlineLevel="1">
      <c r="A99" s="41">
        <v>31</v>
      </c>
      <c r="B99" s="21" t="s">
        <v>72</v>
      </c>
      <c r="C99" s="47" t="s">
        <v>248</v>
      </c>
      <c r="D99" s="77">
        <v>1</v>
      </c>
      <c r="E99" s="65">
        <v>0.65</v>
      </c>
      <c r="F99" s="42"/>
      <c r="G99" s="24"/>
      <c r="H99" s="25"/>
    </row>
    <row r="100" spans="1:8" s="26" customFormat="1" ht="11.25" outlineLevel="1">
      <c r="A100" s="41">
        <v>32</v>
      </c>
      <c r="B100" s="21" t="s">
        <v>223</v>
      </c>
      <c r="C100" s="47" t="s">
        <v>248</v>
      </c>
      <c r="D100" s="77">
        <v>1</v>
      </c>
      <c r="E100" s="65">
        <v>2.2</v>
      </c>
      <c r="F100" s="42"/>
      <c r="G100" s="24"/>
      <c r="H100" s="25"/>
    </row>
    <row r="101" spans="1:8" s="26" customFormat="1" ht="11.25" outlineLevel="1">
      <c r="A101" s="41">
        <v>33</v>
      </c>
      <c r="B101" s="21" t="s">
        <v>224</v>
      </c>
      <c r="C101" s="47" t="s">
        <v>248</v>
      </c>
      <c r="D101" s="77">
        <v>1</v>
      </c>
      <c r="E101" s="65">
        <v>0.65</v>
      </c>
      <c r="F101" s="42" t="s">
        <v>232</v>
      </c>
      <c r="G101" s="24"/>
      <c r="H101" s="25"/>
    </row>
    <row r="102" spans="1:8" s="26" customFormat="1" ht="11.25" outlineLevel="1">
      <c r="A102" s="41">
        <v>34</v>
      </c>
      <c r="B102" s="21" t="s">
        <v>40</v>
      </c>
      <c r="C102" s="47" t="s">
        <v>248</v>
      </c>
      <c r="D102" s="77">
        <v>2</v>
      </c>
      <c r="E102" s="65">
        <f>0.65*2</f>
        <v>1.3</v>
      </c>
      <c r="F102" s="42"/>
      <c r="G102" s="24"/>
      <c r="H102" s="25"/>
    </row>
    <row r="103" spans="1:8" s="26" customFormat="1" ht="11.25" outlineLevel="1">
      <c r="A103" s="41">
        <v>35</v>
      </c>
      <c r="B103" s="21" t="s">
        <v>85</v>
      </c>
      <c r="C103" s="47" t="s">
        <v>248</v>
      </c>
      <c r="D103" s="77">
        <v>1</v>
      </c>
      <c r="E103" s="65">
        <v>0.65</v>
      </c>
      <c r="F103" s="42"/>
      <c r="G103" s="24"/>
      <c r="H103" s="25"/>
    </row>
    <row r="104" spans="1:8" s="26" customFormat="1" ht="11.25" outlineLevel="1">
      <c r="A104" s="41">
        <v>36</v>
      </c>
      <c r="B104" s="21" t="s">
        <v>227</v>
      </c>
      <c r="C104" s="47" t="s">
        <v>248</v>
      </c>
      <c r="D104" s="77">
        <v>1</v>
      </c>
      <c r="E104" s="65">
        <v>0.65</v>
      </c>
      <c r="F104" s="42"/>
      <c r="G104" s="24"/>
      <c r="H104" s="25"/>
    </row>
    <row r="105" spans="1:8" s="26" customFormat="1" ht="11.25" outlineLevel="1">
      <c r="A105" s="41">
        <v>37</v>
      </c>
      <c r="B105" s="21" t="s">
        <v>228</v>
      </c>
      <c r="C105" s="47" t="s">
        <v>248</v>
      </c>
      <c r="D105" s="77">
        <v>1</v>
      </c>
      <c r="E105" s="65">
        <v>0.65</v>
      </c>
      <c r="F105" s="42" t="s">
        <v>232</v>
      </c>
      <c r="G105" s="24"/>
      <c r="H105" s="25"/>
    </row>
    <row r="106" spans="1:8" s="26" customFormat="1" ht="11.25" outlineLevel="1">
      <c r="A106" s="41">
        <v>38</v>
      </c>
      <c r="B106" s="21" t="s">
        <v>229</v>
      </c>
      <c r="C106" s="47" t="s">
        <v>248</v>
      </c>
      <c r="D106" s="77">
        <v>1</v>
      </c>
      <c r="E106" s="65">
        <v>0.65</v>
      </c>
      <c r="F106" s="42"/>
      <c r="G106" s="24"/>
      <c r="H106" s="25"/>
    </row>
    <row r="107" spans="1:8" s="26" customFormat="1" ht="11.25" outlineLevel="1">
      <c r="A107" s="41">
        <v>39</v>
      </c>
      <c r="B107" s="21" t="s">
        <v>86</v>
      </c>
      <c r="C107" s="47" t="s">
        <v>248</v>
      </c>
      <c r="D107" s="77">
        <v>1</v>
      </c>
      <c r="E107" s="65">
        <v>0.65</v>
      </c>
      <c r="F107" s="42"/>
      <c r="G107" s="24"/>
      <c r="H107" s="25"/>
    </row>
    <row r="108" spans="1:8" s="26" customFormat="1" ht="11.25" outlineLevel="1">
      <c r="A108" s="41">
        <v>40</v>
      </c>
      <c r="B108" s="21" t="s">
        <v>230</v>
      </c>
      <c r="C108" s="47" t="s">
        <v>248</v>
      </c>
      <c r="D108" s="77">
        <v>2</v>
      </c>
      <c r="E108" s="65">
        <f>2.2+0.65</f>
        <v>2.85</v>
      </c>
      <c r="F108" s="42"/>
      <c r="G108" s="24"/>
      <c r="H108" s="25"/>
    </row>
    <row r="109" spans="1:8" s="26" customFormat="1" ht="11.25" outlineLevel="1">
      <c r="A109" s="41">
        <v>41</v>
      </c>
      <c r="B109" s="21" t="s">
        <v>95</v>
      </c>
      <c r="C109" s="47" t="s">
        <v>248</v>
      </c>
      <c r="D109" s="77">
        <v>1</v>
      </c>
      <c r="E109" s="65">
        <v>0.65</v>
      </c>
      <c r="F109" s="42" t="s">
        <v>232</v>
      </c>
      <c r="G109" s="24"/>
      <c r="H109" s="25"/>
    </row>
    <row r="110" spans="1:8" s="26" customFormat="1" ht="11.25" outlineLevel="1">
      <c r="A110" s="41">
        <v>42</v>
      </c>
      <c r="B110" s="21" t="s">
        <v>231</v>
      </c>
      <c r="C110" s="47" t="s">
        <v>248</v>
      </c>
      <c r="D110" s="77">
        <v>2</v>
      </c>
      <c r="E110" s="65">
        <f>0.65*2</f>
        <v>1.3</v>
      </c>
      <c r="F110" s="42"/>
      <c r="G110" s="24"/>
      <c r="H110" s="25"/>
    </row>
    <row r="111" spans="1:8" s="26" customFormat="1" ht="11.25" outlineLevel="1">
      <c r="A111" s="41">
        <v>43</v>
      </c>
      <c r="B111" s="21" t="s">
        <v>87</v>
      </c>
      <c r="C111" s="47" t="s">
        <v>248</v>
      </c>
      <c r="D111" s="77">
        <v>1</v>
      </c>
      <c r="E111" s="65">
        <v>0.65</v>
      </c>
      <c r="F111" s="42" t="s">
        <v>235</v>
      </c>
      <c r="G111" s="24"/>
      <c r="H111" s="25"/>
    </row>
    <row r="112" spans="1:8" s="26" customFormat="1" ht="11.25" outlineLevel="1">
      <c r="A112" s="41">
        <v>44</v>
      </c>
      <c r="B112" s="21" t="s">
        <v>420</v>
      </c>
      <c r="C112" s="47" t="s">
        <v>248</v>
      </c>
      <c r="D112" s="77">
        <v>2</v>
      </c>
      <c r="E112" s="65">
        <f>2.2*2</f>
        <v>4.4</v>
      </c>
      <c r="F112" s="42" t="s">
        <v>233</v>
      </c>
      <c r="G112" s="24"/>
      <c r="H112" s="25"/>
    </row>
    <row r="113" spans="1:8" s="35" customFormat="1" ht="25.5" customHeight="1">
      <c r="A113" s="93">
        <v>7</v>
      </c>
      <c r="B113" s="87" t="s">
        <v>34</v>
      </c>
      <c r="C113" s="94" t="s">
        <v>7</v>
      </c>
      <c r="D113" s="95"/>
      <c r="E113" s="90">
        <v>100000</v>
      </c>
      <c r="F113" s="96"/>
      <c r="G113" s="16"/>
      <c r="H113" s="17"/>
    </row>
    <row r="114" spans="1:8" s="35" customFormat="1" ht="25.5">
      <c r="A114" s="93">
        <v>8</v>
      </c>
      <c r="B114" s="87" t="s">
        <v>88</v>
      </c>
      <c r="C114" s="94" t="s">
        <v>7</v>
      </c>
      <c r="D114" s="95">
        <v>84</v>
      </c>
      <c r="E114" s="90">
        <f>E115+E144</f>
        <v>2680737.31</v>
      </c>
      <c r="F114" s="96"/>
      <c r="G114" s="16"/>
      <c r="H114" s="17"/>
    </row>
    <row r="115" spans="1:8" s="35" customFormat="1" ht="25.5">
      <c r="A115" s="37" t="s">
        <v>89</v>
      </c>
      <c r="B115" s="32" t="s">
        <v>36</v>
      </c>
      <c r="C115" s="39" t="s">
        <v>7</v>
      </c>
      <c r="D115" s="78">
        <f>SUM(D116:D143)</f>
        <v>84</v>
      </c>
      <c r="E115" s="81">
        <v>2596737.31</v>
      </c>
      <c r="F115" s="40"/>
      <c r="G115" s="16"/>
      <c r="H115" s="17"/>
    </row>
    <row r="116" spans="1:8" s="26" customFormat="1" ht="22.5" outlineLevel="1">
      <c r="A116" s="41">
        <v>1</v>
      </c>
      <c r="B116" s="21" t="s">
        <v>165</v>
      </c>
      <c r="C116" s="43" t="s">
        <v>37</v>
      </c>
      <c r="D116" s="75">
        <v>1</v>
      </c>
      <c r="E116" s="65"/>
      <c r="F116" s="42"/>
      <c r="G116" s="24"/>
      <c r="H116" s="25"/>
    </row>
    <row r="117" spans="1:8" s="26" customFormat="1" ht="22.5" outlineLevel="1">
      <c r="A117" s="41">
        <v>2</v>
      </c>
      <c r="B117" s="21" t="s">
        <v>160</v>
      </c>
      <c r="C117" s="43" t="s">
        <v>37</v>
      </c>
      <c r="D117" s="75"/>
      <c r="E117" s="65"/>
      <c r="F117" s="42" t="s">
        <v>161</v>
      </c>
      <c r="G117" s="24"/>
      <c r="H117" s="25"/>
    </row>
    <row r="118" spans="1:8" s="26" customFormat="1" ht="22.5" outlineLevel="1">
      <c r="A118" s="41">
        <v>3</v>
      </c>
      <c r="B118" s="21" t="s">
        <v>166</v>
      </c>
      <c r="C118" s="43" t="s">
        <v>37</v>
      </c>
      <c r="D118" s="75">
        <v>2</v>
      </c>
      <c r="E118" s="65"/>
      <c r="F118" s="42"/>
      <c r="G118" s="24"/>
      <c r="H118" s="25"/>
    </row>
    <row r="119" spans="1:8" s="26" customFormat="1" ht="22.5" outlineLevel="1">
      <c r="A119" s="41">
        <v>4</v>
      </c>
      <c r="B119" s="21" t="s">
        <v>162</v>
      </c>
      <c r="C119" s="43" t="s">
        <v>37</v>
      </c>
      <c r="D119" s="75">
        <v>3</v>
      </c>
      <c r="E119" s="65"/>
      <c r="F119" s="42" t="s">
        <v>164</v>
      </c>
      <c r="G119" s="24"/>
      <c r="H119" s="25"/>
    </row>
    <row r="120" spans="1:8" s="26" customFormat="1" ht="22.5" outlineLevel="1">
      <c r="A120" s="41">
        <v>5</v>
      </c>
      <c r="B120" s="21" t="s">
        <v>183</v>
      </c>
      <c r="C120" s="43" t="s">
        <v>37</v>
      </c>
      <c r="D120" s="75">
        <f>5+2</f>
        <v>7</v>
      </c>
      <c r="E120" s="65"/>
      <c r="F120" s="42" t="s">
        <v>163</v>
      </c>
      <c r="G120" s="24"/>
      <c r="H120" s="25"/>
    </row>
    <row r="121" spans="1:8" s="26" customFormat="1" ht="22.5" outlineLevel="1">
      <c r="A121" s="41">
        <v>6</v>
      </c>
      <c r="B121" s="21" t="s">
        <v>167</v>
      </c>
      <c r="C121" s="43" t="s">
        <v>37</v>
      </c>
      <c r="D121" s="75">
        <v>4</v>
      </c>
      <c r="E121" s="65"/>
      <c r="F121" s="42" t="s">
        <v>187</v>
      </c>
      <c r="G121" s="24"/>
      <c r="H121" s="25"/>
    </row>
    <row r="122" spans="1:8" s="26" customFormat="1" ht="22.5" outlineLevel="1">
      <c r="A122" s="41">
        <v>7</v>
      </c>
      <c r="B122" s="21" t="s">
        <v>168</v>
      </c>
      <c r="C122" s="43" t="s">
        <v>37</v>
      </c>
      <c r="D122" s="75">
        <v>4</v>
      </c>
      <c r="E122" s="65"/>
      <c r="F122" s="42" t="s">
        <v>169</v>
      </c>
      <c r="G122" s="24"/>
      <c r="H122" s="25"/>
    </row>
    <row r="123" spans="1:8" s="26" customFormat="1" ht="22.5" outlineLevel="1">
      <c r="A123" s="41">
        <v>8</v>
      </c>
      <c r="B123" s="21" t="s">
        <v>170</v>
      </c>
      <c r="C123" s="43" t="s">
        <v>37</v>
      </c>
      <c r="D123" s="75">
        <v>9</v>
      </c>
      <c r="E123" s="65"/>
      <c r="F123" s="42" t="s">
        <v>171</v>
      </c>
      <c r="G123" s="24"/>
      <c r="H123" s="25"/>
    </row>
    <row r="124" spans="1:8" s="26" customFormat="1" ht="22.5" outlineLevel="1">
      <c r="A124" s="41">
        <v>9</v>
      </c>
      <c r="B124" s="21" t="s">
        <v>172</v>
      </c>
      <c r="C124" s="43" t="s">
        <v>37</v>
      </c>
      <c r="D124" s="75">
        <v>1</v>
      </c>
      <c r="E124" s="65"/>
      <c r="F124" s="42" t="s">
        <v>163</v>
      </c>
      <c r="G124" s="24"/>
      <c r="H124" s="25"/>
    </row>
    <row r="125" spans="1:8" s="26" customFormat="1" ht="22.5" outlineLevel="1">
      <c r="A125" s="41">
        <v>10</v>
      </c>
      <c r="B125" s="21" t="s">
        <v>173</v>
      </c>
      <c r="C125" s="43" t="s">
        <v>37</v>
      </c>
      <c r="D125" s="75">
        <v>5</v>
      </c>
      <c r="E125" s="65"/>
      <c r="F125" s="42" t="s">
        <v>163</v>
      </c>
      <c r="G125" s="24"/>
      <c r="H125" s="25"/>
    </row>
    <row r="126" spans="1:8" s="26" customFormat="1" ht="22.5" outlineLevel="1">
      <c r="A126" s="41">
        <v>11</v>
      </c>
      <c r="B126" s="21" t="s">
        <v>174</v>
      </c>
      <c r="C126" s="43" t="s">
        <v>37</v>
      </c>
      <c r="D126" s="75">
        <v>7</v>
      </c>
      <c r="E126" s="65"/>
      <c r="F126" s="42" t="s">
        <v>175</v>
      </c>
      <c r="G126" s="24"/>
      <c r="H126" s="25"/>
    </row>
    <row r="127" spans="1:8" s="26" customFormat="1" ht="22.5" outlineLevel="1">
      <c r="A127" s="41">
        <v>12</v>
      </c>
      <c r="B127" s="21" t="s">
        <v>176</v>
      </c>
      <c r="C127" s="43" t="s">
        <v>37</v>
      </c>
      <c r="D127" s="75">
        <v>1</v>
      </c>
      <c r="E127" s="65"/>
      <c r="F127" s="42"/>
      <c r="G127" s="24"/>
      <c r="H127" s="25"/>
    </row>
    <row r="128" spans="1:8" s="26" customFormat="1" ht="22.5" outlineLevel="1">
      <c r="A128" s="41">
        <v>13</v>
      </c>
      <c r="B128" s="21" t="s">
        <v>177</v>
      </c>
      <c r="C128" s="43" t="s">
        <v>37</v>
      </c>
      <c r="D128" s="75">
        <v>2</v>
      </c>
      <c r="E128" s="65"/>
      <c r="F128" s="42"/>
      <c r="G128" s="24"/>
      <c r="H128" s="25"/>
    </row>
    <row r="129" spans="1:8" s="26" customFormat="1" ht="22.5" outlineLevel="1">
      <c r="A129" s="41">
        <v>14</v>
      </c>
      <c r="B129" s="21" t="s">
        <v>178</v>
      </c>
      <c r="C129" s="43" t="s">
        <v>37</v>
      </c>
      <c r="D129" s="75">
        <v>1</v>
      </c>
      <c r="E129" s="65"/>
      <c r="F129" s="42"/>
      <c r="G129" s="24"/>
      <c r="H129" s="25"/>
    </row>
    <row r="130" spans="1:8" s="26" customFormat="1" ht="22.5" outlineLevel="1">
      <c r="A130" s="41">
        <v>15</v>
      </c>
      <c r="B130" s="21" t="s">
        <v>179</v>
      </c>
      <c r="C130" s="43" t="s">
        <v>37</v>
      </c>
      <c r="D130" s="75">
        <v>1</v>
      </c>
      <c r="E130" s="65"/>
      <c r="F130" s="42"/>
      <c r="G130" s="24"/>
      <c r="H130" s="25"/>
    </row>
    <row r="131" spans="1:8" s="26" customFormat="1" ht="22.5" outlineLevel="1">
      <c r="A131" s="41">
        <v>16</v>
      </c>
      <c r="B131" s="21" t="s">
        <v>180</v>
      </c>
      <c r="C131" s="43" t="s">
        <v>37</v>
      </c>
      <c r="D131" s="75">
        <v>1</v>
      </c>
      <c r="E131" s="65"/>
      <c r="F131" s="42" t="s">
        <v>181</v>
      </c>
      <c r="G131" s="24"/>
      <c r="H131" s="25"/>
    </row>
    <row r="132" spans="1:8" s="26" customFormat="1" ht="22.5" outlineLevel="1">
      <c r="A132" s="41">
        <v>17</v>
      </c>
      <c r="B132" s="21" t="s">
        <v>184</v>
      </c>
      <c r="C132" s="43" t="s">
        <v>37</v>
      </c>
      <c r="D132" s="75">
        <v>2</v>
      </c>
      <c r="E132" s="65"/>
      <c r="F132" s="42" t="s">
        <v>181</v>
      </c>
      <c r="G132" s="24"/>
      <c r="H132" s="25"/>
    </row>
    <row r="133" spans="1:8" s="26" customFormat="1" ht="22.5" outlineLevel="1">
      <c r="A133" s="41">
        <v>18</v>
      </c>
      <c r="B133" s="21" t="s">
        <v>182</v>
      </c>
      <c r="C133" s="43" t="s">
        <v>37</v>
      </c>
      <c r="D133" s="75"/>
      <c r="E133" s="65"/>
      <c r="F133" s="42" t="s">
        <v>181</v>
      </c>
      <c r="G133" s="24"/>
      <c r="H133" s="25"/>
    </row>
    <row r="134" spans="1:8" s="26" customFormat="1" ht="22.5" outlineLevel="1">
      <c r="A134" s="41">
        <v>19</v>
      </c>
      <c r="B134" s="21" t="s">
        <v>188</v>
      </c>
      <c r="C134" s="43" t="s">
        <v>37</v>
      </c>
      <c r="D134" s="75">
        <v>1</v>
      </c>
      <c r="E134" s="65"/>
      <c r="F134" s="42"/>
      <c r="G134" s="24"/>
      <c r="H134" s="25"/>
    </row>
    <row r="135" spans="1:8" s="26" customFormat="1" ht="22.5" outlineLevel="1">
      <c r="A135" s="41">
        <v>20</v>
      </c>
      <c r="B135" s="21" t="s">
        <v>166</v>
      </c>
      <c r="C135" s="43" t="s">
        <v>37</v>
      </c>
      <c r="D135" s="75"/>
      <c r="E135" s="65"/>
      <c r="F135" s="42" t="s">
        <v>181</v>
      </c>
      <c r="G135" s="24"/>
      <c r="H135" s="25"/>
    </row>
    <row r="136" spans="1:8" s="26" customFormat="1" ht="22.5" outlineLevel="1">
      <c r="A136" s="41">
        <v>21</v>
      </c>
      <c r="B136" s="21" t="s">
        <v>185</v>
      </c>
      <c r="C136" s="43" t="s">
        <v>37</v>
      </c>
      <c r="D136" s="75"/>
      <c r="E136" s="65"/>
      <c r="F136" s="42" t="s">
        <v>186</v>
      </c>
      <c r="G136" s="24"/>
      <c r="H136" s="25"/>
    </row>
    <row r="137" spans="1:8" s="26" customFormat="1" ht="22.5" outlineLevel="1">
      <c r="A137" s="41">
        <v>22</v>
      </c>
      <c r="B137" s="21" t="s">
        <v>390</v>
      </c>
      <c r="C137" s="43" t="s">
        <v>37</v>
      </c>
      <c r="D137" s="75"/>
      <c r="E137" s="65"/>
      <c r="F137" s="42" t="s">
        <v>161</v>
      </c>
      <c r="G137" s="24"/>
      <c r="H137" s="25"/>
    </row>
    <row r="138" spans="1:8" s="26" customFormat="1" ht="22.5" outlineLevel="1">
      <c r="A138" s="41">
        <v>23</v>
      </c>
      <c r="B138" s="21" t="s">
        <v>391</v>
      </c>
      <c r="C138" s="43" t="s">
        <v>37</v>
      </c>
      <c r="D138" s="75"/>
      <c r="E138" s="65"/>
      <c r="F138" s="42" t="s">
        <v>186</v>
      </c>
      <c r="G138" s="24"/>
      <c r="H138" s="25"/>
    </row>
    <row r="139" spans="1:8" s="26" customFormat="1" ht="22.5" outlineLevel="1">
      <c r="A139" s="41">
        <v>24</v>
      </c>
      <c r="B139" s="21" t="s">
        <v>392</v>
      </c>
      <c r="C139" s="43" t="s">
        <v>37</v>
      </c>
      <c r="D139" s="75">
        <v>3</v>
      </c>
      <c r="E139" s="65"/>
      <c r="F139" s="42" t="s">
        <v>393</v>
      </c>
      <c r="G139" s="24"/>
      <c r="H139" s="25"/>
    </row>
    <row r="140" spans="1:8" s="26" customFormat="1" ht="22.5" outlineLevel="1">
      <c r="A140" s="41">
        <v>25</v>
      </c>
      <c r="B140" s="21" t="s">
        <v>394</v>
      </c>
      <c r="C140" s="43" t="s">
        <v>37</v>
      </c>
      <c r="D140" s="75">
        <v>5</v>
      </c>
      <c r="E140" s="65"/>
      <c r="F140" s="42" t="s">
        <v>393</v>
      </c>
      <c r="G140" s="24"/>
      <c r="H140" s="25"/>
    </row>
    <row r="141" spans="1:8" s="26" customFormat="1" ht="22.5" outlineLevel="1">
      <c r="A141" s="41">
        <v>26</v>
      </c>
      <c r="B141" s="21" t="s">
        <v>396</v>
      </c>
      <c r="C141" s="43" t="s">
        <v>37</v>
      </c>
      <c r="D141" s="75">
        <v>22</v>
      </c>
      <c r="E141" s="65"/>
      <c r="F141" s="42" t="s">
        <v>393</v>
      </c>
      <c r="G141" s="24"/>
      <c r="H141" s="25"/>
    </row>
    <row r="142" spans="1:8" s="26" customFormat="1" ht="22.5" outlineLevel="1">
      <c r="A142" s="41">
        <v>27</v>
      </c>
      <c r="B142" s="21" t="s">
        <v>397</v>
      </c>
      <c r="C142" s="43" t="s">
        <v>37</v>
      </c>
      <c r="D142" s="75">
        <v>2</v>
      </c>
      <c r="E142" s="65"/>
      <c r="F142" s="42" t="s">
        <v>393</v>
      </c>
      <c r="G142" s="24"/>
      <c r="H142" s="25"/>
    </row>
    <row r="143" spans="1:8" s="26" customFormat="1" ht="22.5" outlineLevel="1">
      <c r="A143" s="41">
        <v>28</v>
      </c>
      <c r="B143" s="21" t="s">
        <v>408</v>
      </c>
      <c r="C143" s="43" t="s">
        <v>37</v>
      </c>
      <c r="D143" s="75"/>
      <c r="E143" s="65"/>
      <c r="F143" s="42" t="s">
        <v>186</v>
      </c>
      <c r="G143" s="24"/>
      <c r="H143" s="25"/>
    </row>
    <row r="144" spans="1:8" s="35" customFormat="1" ht="12.75">
      <c r="A144" s="37" t="s">
        <v>92</v>
      </c>
      <c r="B144" s="32" t="s">
        <v>147</v>
      </c>
      <c r="C144" s="39" t="s">
        <v>7</v>
      </c>
      <c r="D144" s="78">
        <v>12</v>
      </c>
      <c r="E144" s="64">
        <f>SUM(E145:E156)</f>
        <v>84000</v>
      </c>
      <c r="F144" s="40"/>
      <c r="G144" s="16"/>
      <c r="H144" s="17"/>
    </row>
    <row r="145" spans="1:8" s="26" customFormat="1" ht="11.25" outlineLevel="1">
      <c r="A145" s="41">
        <v>1</v>
      </c>
      <c r="B145" s="21" t="s">
        <v>148</v>
      </c>
      <c r="C145" s="43" t="s">
        <v>190</v>
      </c>
      <c r="D145" s="75"/>
      <c r="E145" s="65">
        <v>7000</v>
      </c>
      <c r="F145" s="42"/>
      <c r="G145" s="24"/>
      <c r="H145" s="25"/>
    </row>
    <row r="146" spans="1:8" s="26" customFormat="1" ht="11.25" outlineLevel="1">
      <c r="A146" s="41">
        <v>2</v>
      </c>
      <c r="B146" s="21" t="s">
        <v>149</v>
      </c>
      <c r="C146" s="43" t="s">
        <v>190</v>
      </c>
      <c r="D146" s="75"/>
      <c r="E146" s="65">
        <v>7000</v>
      </c>
      <c r="F146" s="42"/>
      <c r="G146" s="24"/>
      <c r="H146" s="25"/>
    </row>
    <row r="147" spans="1:8" s="26" customFormat="1" ht="11.25" outlineLevel="1">
      <c r="A147" s="41">
        <v>3</v>
      </c>
      <c r="B147" s="21" t="s">
        <v>150</v>
      </c>
      <c r="C147" s="43" t="s">
        <v>190</v>
      </c>
      <c r="D147" s="75"/>
      <c r="E147" s="65">
        <v>7000</v>
      </c>
      <c r="F147" s="42"/>
      <c r="G147" s="24"/>
      <c r="H147" s="25"/>
    </row>
    <row r="148" spans="1:8" s="26" customFormat="1" ht="11.25" outlineLevel="1">
      <c r="A148" s="41">
        <v>4</v>
      </c>
      <c r="B148" s="21" t="s">
        <v>151</v>
      </c>
      <c r="C148" s="43" t="s">
        <v>190</v>
      </c>
      <c r="D148" s="75"/>
      <c r="E148" s="65">
        <v>7000</v>
      </c>
      <c r="F148" s="42"/>
      <c r="G148" s="24"/>
      <c r="H148" s="25"/>
    </row>
    <row r="149" spans="1:8" s="26" customFormat="1" ht="11.25" outlineLevel="1">
      <c r="A149" s="41">
        <v>5</v>
      </c>
      <c r="B149" s="21" t="s">
        <v>152</v>
      </c>
      <c r="C149" s="43" t="s">
        <v>190</v>
      </c>
      <c r="D149" s="75"/>
      <c r="E149" s="65">
        <v>7000</v>
      </c>
      <c r="F149" s="42"/>
      <c r="G149" s="24"/>
      <c r="H149" s="25"/>
    </row>
    <row r="150" spans="1:8" s="26" customFormat="1" ht="11.25" outlineLevel="1">
      <c r="A150" s="41">
        <v>6</v>
      </c>
      <c r="B150" s="21" t="s">
        <v>153</v>
      </c>
      <c r="C150" s="43" t="s">
        <v>190</v>
      </c>
      <c r="D150" s="75"/>
      <c r="E150" s="65">
        <v>7000</v>
      </c>
      <c r="F150" s="42"/>
      <c r="G150" s="24"/>
      <c r="H150" s="25"/>
    </row>
    <row r="151" spans="1:8" s="26" customFormat="1" ht="11.25" outlineLevel="1">
      <c r="A151" s="41">
        <v>7</v>
      </c>
      <c r="B151" s="21" t="s">
        <v>154</v>
      </c>
      <c r="C151" s="43" t="s">
        <v>190</v>
      </c>
      <c r="D151" s="75"/>
      <c r="E151" s="65">
        <v>7000</v>
      </c>
      <c r="F151" s="42"/>
      <c r="G151" s="24"/>
      <c r="H151" s="25"/>
    </row>
    <row r="152" spans="1:8" s="26" customFormat="1" ht="11.25" outlineLevel="1">
      <c r="A152" s="41">
        <v>8</v>
      </c>
      <c r="B152" s="21" t="s">
        <v>155</v>
      </c>
      <c r="C152" s="43" t="s">
        <v>190</v>
      </c>
      <c r="D152" s="75"/>
      <c r="E152" s="65">
        <v>7000</v>
      </c>
      <c r="F152" s="42"/>
      <c r="G152" s="24"/>
      <c r="H152" s="25"/>
    </row>
    <row r="153" spans="1:8" s="26" customFormat="1" ht="11.25" outlineLevel="1">
      <c r="A153" s="41">
        <v>9</v>
      </c>
      <c r="B153" s="21" t="s">
        <v>156</v>
      </c>
      <c r="C153" s="43" t="s">
        <v>190</v>
      </c>
      <c r="D153" s="75"/>
      <c r="E153" s="65">
        <v>7000</v>
      </c>
      <c r="F153" s="42"/>
      <c r="G153" s="24"/>
      <c r="H153" s="25"/>
    </row>
    <row r="154" spans="1:8" s="26" customFormat="1" ht="11.25" outlineLevel="1">
      <c r="A154" s="41">
        <v>10</v>
      </c>
      <c r="B154" s="21" t="s">
        <v>157</v>
      </c>
      <c r="C154" s="43" t="s">
        <v>190</v>
      </c>
      <c r="D154" s="75"/>
      <c r="E154" s="65">
        <v>7000</v>
      </c>
      <c r="F154" s="42"/>
      <c r="G154" s="24"/>
      <c r="H154" s="25"/>
    </row>
    <row r="155" spans="1:8" s="26" customFormat="1" ht="11.25" outlineLevel="1">
      <c r="A155" s="41">
        <v>11</v>
      </c>
      <c r="B155" s="21" t="s">
        <v>158</v>
      </c>
      <c r="C155" s="43" t="s">
        <v>190</v>
      </c>
      <c r="D155" s="75"/>
      <c r="E155" s="65">
        <v>7000</v>
      </c>
      <c r="F155" s="42"/>
      <c r="G155" s="24"/>
      <c r="H155" s="25"/>
    </row>
    <row r="156" spans="1:8" s="26" customFormat="1" ht="11.25" outlineLevel="1">
      <c r="A156" s="41">
        <v>12</v>
      </c>
      <c r="B156" s="21" t="s">
        <v>159</v>
      </c>
      <c r="C156" s="43" t="s">
        <v>190</v>
      </c>
      <c r="D156" s="75"/>
      <c r="E156" s="65">
        <v>7000</v>
      </c>
      <c r="F156" s="42"/>
      <c r="G156" s="24"/>
      <c r="H156" s="25"/>
    </row>
    <row r="157" spans="1:8" s="35" customFormat="1" ht="25.5">
      <c r="A157" s="93">
        <v>9</v>
      </c>
      <c r="B157" s="87" t="s">
        <v>94</v>
      </c>
      <c r="C157" s="94" t="s">
        <v>7</v>
      </c>
      <c r="D157" s="95"/>
      <c r="E157" s="90">
        <f>E158+E159+E161+E163+E222</f>
        <v>1094912.76</v>
      </c>
      <c r="F157" s="97"/>
      <c r="G157" s="16"/>
      <c r="H157" s="17"/>
    </row>
    <row r="158" spans="1:8" s="35" customFormat="1" ht="12.75">
      <c r="A158" s="37" t="s">
        <v>38</v>
      </c>
      <c r="B158" s="32" t="s">
        <v>46</v>
      </c>
      <c r="C158" s="39" t="s">
        <v>7</v>
      </c>
      <c r="D158" s="78">
        <v>0</v>
      </c>
      <c r="E158" s="64">
        <v>0</v>
      </c>
      <c r="F158" s="21"/>
      <c r="G158" s="16"/>
      <c r="H158" s="17"/>
    </row>
    <row r="159" spans="1:8" s="35" customFormat="1" ht="25.5">
      <c r="A159" s="37" t="s">
        <v>96</v>
      </c>
      <c r="B159" s="32" t="s">
        <v>48</v>
      </c>
      <c r="C159" s="39" t="s">
        <v>7</v>
      </c>
      <c r="D159" s="78">
        <v>157</v>
      </c>
      <c r="E159" s="64">
        <v>258932.76</v>
      </c>
      <c r="F159" s="21"/>
      <c r="G159" s="16"/>
      <c r="H159" s="17"/>
    </row>
    <row r="160" spans="1:8" s="26" customFormat="1" ht="11.25" outlineLevel="1">
      <c r="A160" s="41">
        <v>1</v>
      </c>
      <c r="B160" s="21" t="s">
        <v>398</v>
      </c>
      <c r="C160" s="43" t="s">
        <v>41</v>
      </c>
      <c r="D160" s="75">
        <v>157</v>
      </c>
      <c r="E160" s="65"/>
      <c r="F160" s="21"/>
      <c r="G160" s="24"/>
      <c r="H160" s="25"/>
    </row>
    <row r="161" spans="1:8" s="35" customFormat="1" ht="12.75">
      <c r="A161" s="37" t="s">
        <v>97</v>
      </c>
      <c r="B161" s="32" t="s">
        <v>51</v>
      </c>
      <c r="C161" s="39" t="s">
        <v>98</v>
      </c>
      <c r="D161" s="78">
        <v>1</v>
      </c>
      <c r="E161" s="64">
        <v>530800</v>
      </c>
      <c r="F161" s="21"/>
      <c r="G161" s="16"/>
      <c r="H161" s="17"/>
    </row>
    <row r="162" spans="1:8" s="26" customFormat="1" ht="11.25" outlineLevel="1">
      <c r="A162" s="41">
        <v>1</v>
      </c>
      <c r="B162" s="21" t="s">
        <v>398</v>
      </c>
      <c r="C162" s="43" t="s">
        <v>37</v>
      </c>
      <c r="D162" s="75">
        <v>1</v>
      </c>
      <c r="E162" s="65"/>
      <c r="F162" s="21"/>
      <c r="G162" s="24"/>
      <c r="H162" s="25"/>
    </row>
    <row r="163" spans="1:8" s="35" customFormat="1" ht="25.5">
      <c r="A163" s="37" t="s">
        <v>99</v>
      </c>
      <c r="B163" s="32" t="s">
        <v>246</v>
      </c>
      <c r="C163" s="39" t="s">
        <v>7</v>
      </c>
      <c r="D163" s="78"/>
      <c r="E163" s="64">
        <v>305180</v>
      </c>
      <c r="F163" s="21"/>
      <c r="G163" s="16"/>
      <c r="H163" s="17"/>
    </row>
    <row r="164" spans="1:8" s="26" customFormat="1" ht="22.5" outlineLevel="1">
      <c r="A164" s="41"/>
      <c r="B164" s="21" t="s">
        <v>247</v>
      </c>
      <c r="C164" s="43"/>
      <c r="D164" s="75"/>
      <c r="E164" s="65"/>
      <c r="F164" s="21" t="s">
        <v>189</v>
      </c>
      <c r="G164" s="24"/>
      <c r="H164" s="25"/>
    </row>
    <row r="165" spans="1:8" s="26" customFormat="1" ht="11.25" outlineLevel="1">
      <c r="A165" s="41">
        <v>1</v>
      </c>
      <c r="B165" s="21" t="s">
        <v>195</v>
      </c>
      <c r="C165" s="50" t="s">
        <v>237</v>
      </c>
      <c r="D165" s="77">
        <v>375</v>
      </c>
      <c r="E165" s="65" t="s">
        <v>49</v>
      </c>
      <c r="F165" s="42"/>
      <c r="G165" s="24"/>
      <c r="H165" s="25"/>
    </row>
    <row r="166" spans="1:8" s="26" customFormat="1" ht="11.25" outlineLevel="1">
      <c r="A166" s="41">
        <v>2</v>
      </c>
      <c r="B166" s="21" t="s">
        <v>196</v>
      </c>
      <c r="C166" s="50" t="s">
        <v>237</v>
      </c>
      <c r="D166" s="77">
        <v>400</v>
      </c>
      <c r="E166" s="65" t="s">
        <v>238</v>
      </c>
      <c r="F166" s="42"/>
      <c r="G166" s="24"/>
      <c r="H166" s="25"/>
    </row>
    <row r="167" spans="1:8" s="26" customFormat="1" ht="11.25" outlineLevel="1">
      <c r="A167" s="41">
        <v>3</v>
      </c>
      <c r="B167" s="21" t="s">
        <v>197</v>
      </c>
      <c r="C167" s="50" t="s">
        <v>237</v>
      </c>
      <c r="D167" s="77">
        <v>302.75</v>
      </c>
      <c r="E167" s="65" t="s">
        <v>238</v>
      </c>
      <c r="F167" s="42" t="s">
        <v>232</v>
      </c>
      <c r="G167" s="24"/>
      <c r="H167" s="25"/>
    </row>
    <row r="168" spans="1:8" s="26" customFormat="1" ht="22.5" outlineLevel="1">
      <c r="A168" s="41">
        <v>4</v>
      </c>
      <c r="B168" s="21" t="s">
        <v>198</v>
      </c>
      <c r="C168" s="50" t="s">
        <v>239</v>
      </c>
      <c r="D168" s="77">
        <v>110.5</v>
      </c>
      <c r="E168" s="65" t="s">
        <v>240</v>
      </c>
      <c r="F168" s="42"/>
      <c r="G168" s="24"/>
      <c r="H168" s="25"/>
    </row>
    <row r="169" spans="1:8" s="26" customFormat="1" ht="22.5" outlineLevel="1">
      <c r="A169" s="41">
        <v>5</v>
      </c>
      <c r="B169" s="21" t="s">
        <v>33</v>
      </c>
      <c r="C169" s="50" t="s">
        <v>241</v>
      </c>
      <c r="D169" s="77">
        <v>625</v>
      </c>
      <c r="E169" s="65" t="s">
        <v>238</v>
      </c>
      <c r="F169" s="42"/>
      <c r="G169" s="24"/>
      <c r="H169" s="25"/>
    </row>
    <row r="170" spans="1:8" s="26" customFormat="1" ht="11.25" outlineLevel="1">
      <c r="A170" s="41">
        <v>6</v>
      </c>
      <c r="B170" s="21" t="s">
        <v>76</v>
      </c>
      <c r="C170" s="50" t="s">
        <v>242</v>
      </c>
      <c r="D170" s="77">
        <v>137</v>
      </c>
      <c r="E170" s="65" t="s">
        <v>49</v>
      </c>
      <c r="F170" s="42"/>
      <c r="G170" s="24"/>
      <c r="H170" s="25"/>
    </row>
    <row r="171" spans="1:8" s="26" customFormat="1" ht="22.5" outlineLevel="1">
      <c r="A171" s="41">
        <v>7</v>
      </c>
      <c r="B171" s="21" t="s">
        <v>199</v>
      </c>
      <c r="C171" s="50" t="s">
        <v>243</v>
      </c>
      <c r="D171" s="77">
        <v>80</v>
      </c>
      <c r="E171" s="65" t="s">
        <v>238</v>
      </c>
      <c r="F171" s="42"/>
      <c r="G171" s="24"/>
      <c r="H171" s="25"/>
    </row>
    <row r="172" spans="1:8" s="26" customFormat="1" ht="22.5" outlineLevel="1">
      <c r="A172" s="41">
        <v>8</v>
      </c>
      <c r="B172" s="21" t="s">
        <v>200</v>
      </c>
      <c r="C172" s="50" t="s">
        <v>243</v>
      </c>
      <c r="D172" s="77">
        <v>248</v>
      </c>
      <c r="E172" s="65" t="s">
        <v>238</v>
      </c>
      <c r="F172" s="42" t="s">
        <v>232</v>
      </c>
      <c r="G172" s="24"/>
      <c r="H172" s="25"/>
    </row>
    <row r="173" spans="1:8" s="26" customFormat="1" ht="11.25" outlineLevel="1">
      <c r="A173" s="41">
        <v>9</v>
      </c>
      <c r="B173" s="21" t="s">
        <v>201</v>
      </c>
      <c r="C173" s="50" t="s">
        <v>237</v>
      </c>
      <c r="D173" s="77">
        <v>742</v>
      </c>
      <c r="E173" s="65" t="s">
        <v>238</v>
      </c>
      <c r="F173" s="42"/>
      <c r="G173" s="24"/>
      <c r="H173" s="25"/>
    </row>
    <row r="174" spans="1:8" s="26" customFormat="1" ht="11.25" outlineLevel="1">
      <c r="A174" s="41">
        <v>10</v>
      </c>
      <c r="B174" s="21" t="s">
        <v>80</v>
      </c>
      <c r="C174" s="50" t="s">
        <v>237</v>
      </c>
      <c r="D174" s="77">
        <v>496</v>
      </c>
      <c r="E174" s="65" t="s">
        <v>238</v>
      </c>
      <c r="F174" s="42"/>
      <c r="G174" s="24"/>
      <c r="H174" s="25"/>
    </row>
    <row r="175" spans="1:8" s="26" customFormat="1" ht="22.5" outlineLevel="1">
      <c r="A175" s="41">
        <v>11</v>
      </c>
      <c r="B175" s="21" t="s">
        <v>125</v>
      </c>
      <c r="C175" s="50" t="s">
        <v>243</v>
      </c>
      <c r="D175" s="77">
        <v>97</v>
      </c>
      <c r="E175" s="65" t="s">
        <v>49</v>
      </c>
      <c r="F175" s="42"/>
      <c r="G175" s="24"/>
      <c r="H175" s="25"/>
    </row>
    <row r="176" spans="1:8" s="26" customFormat="1" ht="11.25" outlineLevel="1">
      <c r="A176" s="41">
        <v>12</v>
      </c>
      <c r="B176" s="21" t="s">
        <v>81</v>
      </c>
      <c r="C176" s="50" t="s">
        <v>237</v>
      </c>
      <c r="D176" s="77">
        <v>383</v>
      </c>
      <c r="E176" s="65" t="s">
        <v>238</v>
      </c>
      <c r="F176" s="42"/>
      <c r="G176" s="24"/>
      <c r="H176" s="25"/>
    </row>
    <row r="177" spans="1:8" s="26" customFormat="1" ht="11.25" outlineLevel="1">
      <c r="A177" s="41">
        <v>13</v>
      </c>
      <c r="B177" s="21" t="s">
        <v>202</v>
      </c>
      <c r="C177" s="50" t="s">
        <v>237</v>
      </c>
      <c r="D177" s="77">
        <v>505</v>
      </c>
      <c r="E177" s="65" t="s">
        <v>238</v>
      </c>
      <c r="F177" s="42" t="s">
        <v>233</v>
      </c>
      <c r="G177" s="24"/>
      <c r="H177" s="25"/>
    </row>
    <row r="178" spans="1:8" s="26" customFormat="1" ht="22.5" outlineLevel="1">
      <c r="A178" s="41">
        <v>14</v>
      </c>
      <c r="B178" s="21" t="s">
        <v>203</v>
      </c>
      <c r="C178" s="50" t="s">
        <v>243</v>
      </c>
      <c r="D178" s="77">
        <v>300</v>
      </c>
      <c r="E178" s="65" t="s">
        <v>238</v>
      </c>
      <c r="F178" s="42" t="s">
        <v>233</v>
      </c>
      <c r="G178" s="24"/>
      <c r="H178" s="25"/>
    </row>
    <row r="179" spans="1:8" s="26" customFormat="1" ht="11.25" outlineLevel="1">
      <c r="A179" s="41">
        <v>15</v>
      </c>
      <c r="B179" s="21" t="s">
        <v>204</v>
      </c>
      <c r="C179" s="50" t="s">
        <v>237</v>
      </c>
      <c r="D179" s="77">
        <v>128.5</v>
      </c>
      <c r="E179" s="65" t="s">
        <v>244</v>
      </c>
      <c r="F179" s="42"/>
      <c r="G179" s="24"/>
      <c r="H179" s="25"/>
    </row>
    <row r="180" spans="1:8" s="26" customFormat="1" ht="22.5" outlineLevel="1">
      <c r="A180" s="41">
        <v>16</v>
      </c>
      <c r="B180" s="21" t="s">
        <v>204</v>
      </c>
      <c r="C180" s="50" t="s">
        <v>239</v>
      </c>
      <c r="D180" s="77">
        <v>118</v>
      </c>
      <c r="E180" s="65" t="s">
        <v>238</v>
      </c>
      <c r="F180" s="42"/>
      <c r="G180" s="24"/>
      <c r="H180" s="25"/>
    </row>
    <row r="181" spans="1:8" s="26" customFormat="1" ht="11.25" outlineLevel="1">
      <c r="A181" s="41">
        <v>17</v>
      </c>
      <c r="B181" s="21" t="s">
        <v>205</v>
      </c>
      <c r="C181" s="50" t="s">
        <v>237</v>
      </c>
      <c r="D181" s="77">
        <v>760.5</v>
      </c>
      <c r="E181" s="65" t="s">
        <v>238</v>
      </c>
      <c r="F181" s="42" t="s">
        <v>232</v>
      </c>
      <c r="G181" s="24"/>
      <c r="H181" s="25"/>
    </row>
    <row r="182" spans="1:8" s="26" customFormat="1" ht="11.25" outlineLevel="1">
      <c r="A182" s="41">
        <v>18</v>
      </c>
      <c r="B182" s="21" t="s">
        <v>206</v>
      </c>
      <c r="C182" s="50" t="s">
        <v>237</v>
      </c>
      <c r="D182" s="77">
        <v>63</v>
      </c>
      <c r="E182" s="65" t="s">
        <v>238</v>
      </c>
      <c r="F182" s="42" t="s">
        <v>232</v>
      </c>
      <c r="G182" s="24"/>
      <c r="H182" s="25"/>
    </row>
    <row r="183" spans="1:8" s="26" customFormat="1" ht="11.25" outlineLevel="1">
      <c r="A183" s="41">
        <v>19</v>
      </c>
      <c r="B183" s="21" t="s">
        <v>207</v>
      </c>
      <c r="C183" s="50" t="s">
        <v>237</v>
      </c>
      <c r="D183" s="77">
        <v>362</v>
      </c>
      <c r="E183" s="65" t="s">
        <v>238</v>
      </c>
      <c r="F183" s="42"/>
      <c r="G183" s="24"/>
      <c r="H183" s="25"/>
    </row>
    <row r="184" spans="1:8" s="26" customFormat="1" ht="22.5" outlineLevel="1">
      <c r="A184" s="41">
        <v>20</v>
      </c>
      <c r="B184" s="21" t="s">
        <v>208</v>
      </c>
      <c r="C184" s="50" t="s">
        <v>243</v>
      </c>
      <c r="D184" s="77">
        <v>273</v>
      </c>
      <c r="E184" s="65" t="s">
        <v>238</v>
      </c>
      <c r="F184" s="42"/>
      <c r="G184" s="24"/>
      <c r="H184" s="25"/>
    </row>
    <row r="185" spans="1:8" s="26" customFormat="1" ht="22.5" outlineLevel="1">
      <c r="A185" s="41">
        <v>21</v>
      </c>
      <c r="B185" s="21" t="s">
        <v>209</v>
      </c>
      <c r="C185" s="50" t="s">
        <v>243</v>
      </c>
      <c r="D185" s="77">
        <v>752</v>
      </c>
      <c r="E185" s="65" t="s">
        <v>238</v>
      </c>
      <c r="F185" s="42"/>
      <c r="G185" s="24"/>
      <c r="H185" s="25"/>
    </row>
    <row r="186" spans="1:8" s="26" customFormat="1" ht="11.25" outlineLevel="1">
      <c r="A186" s="41">
        <v>22</v>
      </c>
      <c r="B186" s="21" t="s">
        <v>210</v>
      </c>
      <c r="C186" s="50" t="s">
        <v>237</v>
      </c>
      <c r="D186" s="77">
        <v>323.5</v>
      </c>
      <c r="E186" s="65" t="s">
        <v>238</v>
      </c>
      <c r="F186" s="42" t="s">
        <v>232</v>
      </c>
      <c r="G186" s="24"/>
      <c r="H186" s="25"/>
    </row>
    <row r="187" spans="1:8" s="26" customFormat="1" ht="11.25" outlineLevel="1">
      <c r="A187" s="41">
        <v>23</v>
      </c>
      <c r="B187" s="21" t="s">
        <v>211</v>
      </c>
      <c r="C187" s="50" t="s">
        <v>237</v>
      </c>
      <c r="D187" s="77">
        <v>98.5</v>
      </c>
      <c r="E187" s="65" t="s">
        <v>238</v>
      </c>
      <c r="F187" s="42" t="s">
        <v>232</v>
      </c>
      <c r="G187" s="24"/>
      <c r="H187" s="25"/>
    </row>
    <row r="188" spans="1:8" s="26" customFormat="1" ht="11.25" outlineLevel="1">
      <c r="A188" s="41">
        <v>24</v>
      </c>
      <c r="B188" s="21" t="s">
        <v>212</v>
      </c>
      <c r="C188" s="50" t="s">
        <v>237</v>
      </c>
      <c r="D188" s="77">
        <v>285</v>
      </c>
      <c r="E188" s="65" t="s">
        <v>238</v>
      </c>
      <c r="F188" s="42" t="s">
        <v>232</v>
      </c>
      <c r="G188" s="24"/>
      <c r="H188" s="25"/>
    </row>
    <row r="189" spans="1:8" s="26" customFormat="1" ht="11.25" outlineLevel="1">
      <c r="A189" s="41">
        <v>25</v>
      </c>
      <c r="B189" s="21" t="s">
        <v>213</v>
      </c>
      <c r="C189" s="50" t="s">
        <v>237</v>
      </c>
      <c r="D189" s="77">
        <v>405</v>
      </c>
      <c r="E189" s="65" t="s">
        <v>238</v>
      </c>
      <c r="F189" s="42" t="s">
        <v>232</v>
      </c>
      <c r="G189" s="24"/>
      <c r="H189" s="25"/>
    </row>
    <row r="190" spans="1:8" s="26" customFormat="1" ht="11.25" outlineLevel="1">
      <c r="A190" s="41">
        <v>26</v>
      </c>
      <c r="B190" s="21" t="s">
        <v>83</v>
      </c>
      <c r="C190" s="50" t="s">
        <v>237</v>
      </c>
      <c r="D190" s="77">
        <v>174</v>
      </c>
      <c r="E190" s="65" t="s">
        <v>238</v>
      </c>
      <c r="F190" s="42" t="s">
        <v>232</v>
      </c>
      <c r="G190" s="24"/>
      <c r="H190" s="25"/>
    </row>
    <row r="191" spans="1:8" s="26" customFormat="1" ht="11.25" outlineLevel="1">
      <c r="A191" s="41">
        <v>27</v>
      </c>
      <c r="B191" s="21" t="s">
        <v>214</v>
      </c>
      <c r="C191" s="50" t="s">
        <v>237</v>
      </c>
      <c r="D191" s="77">
        <v>174</v>
      </c>
      <c r="E191" s="65" t="s">
        <v>238</v>
      </c>
      <c r="F191" s="42" t="s">
        <v>234</v>
      </c>
      <c r="G191" s="24"/>
      <c r="H191" s="25"/>
    </row>
    <row r="192" spans="1:8" s="26" customFormat="1" ht="11.25" outlineLevel="1">
      <c r="A192" s="41">
        <v>28</v>
      </c>
      <c r="B192" s="21" t="s">
        <v>84</v>
      </c>
      <c r="C192" s="50" t="s">
        <v>237</v>
      </c>
      <c r="D192" s="77">
        <v>102</v>
      </c>
      <c r="E192" s="65" t="s">
        <v>238</v>
      </c>
      <c r="F192" s="42" t="s">
        <v>232</v>
      </c>
      <c r="G192" s="24"/>
      <c r="H192" s="25"/>
    </row>
    <row r="193" spans="1:8" s="26" customFormat="1" ht="11.25" outlineLevel="1">
      <c r="A193" s="41">
        <v>29</v>
      </c>
      <c r="B193" s="21" t="s">
        <v>215</v>
      </c>
      <c r="C193" s="50" t="s">
        <v>237</v>
      </c>
      <c r="D193" s="77">
        <v>115.5</v>
      </c>
      <c r="E193" s="65" t="s">
        <v>240</v>
      </c>
      <c r="F193" s="42"/>
      <c r="G193" s="24"/>
      <c r="H193" s="25"/>
    </row>
    <row r="194" spans="1:8" s="26" customFormat="1" ht="11.25" outlineLevel="1">
      <c r="A194" s="41">
        <v>30</v>
      </c>
      <c r="B194" s="21" t="s">
        <v>216</v>
      </c>
      <c r="C194" s="50" t="s">
        <v>237</v>
      </c>
      <c r="D194" s="77">
        <v>294</v>
      </c>
      <c r="E194" s="65" t="s">
        <v>238</v>
      </c>
      <c r="F194" s="42"/>
      <c r="G194" s="24"/>
      <c r="H194" s="25"/>
    </row>
    <row r="195" spans="1:8" s="26" customFormat="1" ht="11.25" outlineLevel="1">
      <c r="A195" s="41">
        <v>31</v>
      </c>
      <c r="B195" s="21" t="s">
        <v>386</v>
      </c>
      <c r="C195" s="50" t="s">
        <v>237</v>
      </c>
      <c r="D195" s="77"/>
      <c r="E195" s="65" t="s">
        <v>238</v>
      </c>
      <c r="F195" s="42" t="s">
        <v>235</v>
      </c>
      <c r="G195" s="24"/>
      <c r="H195" s="25"/>
    </row>
    <row r="196" spans="1:8" s="26" customFormat="1" ht="11.25" outlineLevel="1">
      <c r="A196" s="41">
        <v>32</v>
      </c>
      <c r="B196" s="21" t="s">
        <v>32</v>
      </c>
      <c r="C196" s="50" t="s">
        <v>237</v>
      </c>
      <c r="D196" s="77">
        <v>385</v>
      </c>
      <c r="E196" s="65" t="s">
        <v>245</v>
      </c>
      <c r="F196" s="42" t="s">
        <v>235</v>
      </c>
      <c r="G196" s="24"/>
      <c r="H196" s="25"/>
    </row>
    <row r="197" spans="1:8" s="26" customFormat="1" ht="11.25" outlineLevel="1">
      <c r="A197" s="41">
        <v>33</v>
      </c>
      <c r="B197" s="21" t="s">
        <v>217</v>
      </c>
      <c r="C197" s="50" t="s">
        <v>237</v>
      </c>
      <c r="D197" s="77">
        <v>426</v>
      </c>
      <c r="E197" s="65" t="s">
        <v>238</v>
      </c>
      <c r="F197" s="42" t="s">
        <v>235</v>
      </c>
      <c r="G197" s="24"/>
      <c r="H197" s="25"/>
    </row>
    <row r="198" spans="1:8" s="26" customFormat="1" ht="11.25" outlineLevel="1">
      <c r="A198" s="41">
        <v>34</v>
      </c>
      <c r="B198" s="21" t="s">
        <v>218</v>
      </c>
      <c r="C198" s="50" t="s">
        <v>237</v>
      </c>
      <c r="D198" s="77">
        <v>292</v>
      </c>
      <c r="E198" s="65" t="s">
        <v>238</v>
      </c>
      <c r="F198" s="42"/>
      <c r="G198" s="24"/>
      <c r="H198" s="25"/>
    </row>
    <row r="199" spans="1:8" s="26" customFormat="1" ht="11.25" outlineLevel="1">
      <c r="A199" s="41">
        <v>35</v>
      </c>
      <c r="B199" s="21" t="s">
        <v>219</v>
      </c>
      <c r="C199" s="50" t="s">
        <v>237</v>
      </c>
      <c r="D199" s="77">
        <v>120</v>
      </c>
      <c r="E199" s="65" t="s">
        <v>238</v>
      </c>
      <c r="F199" s="42" t="s">
        <v>232</v>
      </c>
      <c r="G199" s="24"/>
      <c r="H199" s="25"/>
    </row>
    <row r="200" spans="1:8" s="26" customFormat="1" ht="11.25" outlineLevel="1">
      <c r="A200" s="41">
        <v>36</v>
      </c>
      <c r="B200" s="21" t="s">
        <v>31</v>
      </c>
      <c r="C200" s="50" t="s">
        <v>237</v>
      </c>
      <c r="D200" s="77">
        <v>39.5</v>
      </c>
      <c r="E200" s="65" t="s">
        <v>238</v>
      </c>
      <c r="F200" s="42" t="s">
        <v>232</v>
      </c>
      <c r="G200" s="24"/>
      <c r="H200" s="25"/>
    </row>
    <row r="201" spans="1:8" s="26" customFormat="1" ht="11.25" outlineLevel="1">
      <c r="A201" s="41">
        <v>37</v>
      </c>
      <c r="B201" s="21" t="s">
        <v>220</v>
      </c>
      <c r="C201" s="50" t="s">
        <v>237</v>
      </c>
      <c r="D201" s="77">
        <v>220</v>
      </c>
      <c r="E201" s="65" t="s">
        <v>238</v>
      </c>
      <c r="F201" s="42" t="s">
        <v>236</v>
      </c>
      <c r="G201" s="24"/>
      <c r="H201" s="25"/>
    </row>
    <row r="202" spans="1:8" s="26" customFormat="1" ht="11.25" outlineLevel="1">
      <c r="A202" s="41">
        <v>38</v>
      </c>
      <c r="B202" s="21" t="s">
        <v>221</v>
      </c>
      <c r="C202" s="50" t="s">
        <v>237</v>
      </c>
      <c r="D202" s="77">
        <v>214</v>
      </c>
      <c r="E202" s="65" t="s">
        <v>238</v>
      </c>
      <c r="F202" s="42" t="s">
        <v>232</v>
      </c>
      <c r="G202" s="24"/>
      <c r="H202" s="25"/>
    </row>
    <row r="203" spans="1:8" s="26" customFormat="1" ht="22.5" outlineLevel="1">
      <c r="A203" s="41">
        <v>39</v>
      </c>
      <c r="B203" s="21" t="s">
        <v>222</v>
      </c>
      <c r="C203" s="50" t="s">
        <v>241</v>
      </c>
      <c r="D203" s="77">
        <v>966</v>
      </c>
      <c r="E203" s="65" t="s">
        <v>238</v>
      </c>
      <c r="F203" s="42"/>
      <c r="G203" s="24"/>
      <c r="H203" s="25"/>
    </row>
    <row r="204" spans="1:8" s="26" customFormat="1" ht="11.25" outlineLevel="1">
      <c r="A204" s="41">
        <v>40</v>
      </c>
      <c r="B204" s="21" t="s">
        <v>72</v>
      </c>
      <c r="C204" s="50" t="s">
        <v>237</v>
      </c>
      <c r="D204" s="77">
        <v>272</v>
      </c>
      <c r="E204" s="65" t="s">
        <v>238</v>
      </c>
      <c r="F204" s="42"/>
      <c r="G204" s="24"/>
      <c r="H204" s="25"/>
    </row>
    <row r="205" spans="1:8" s="26" customFormat="1" ht="11.25" outlineLevel="1">
      <c r="A205" s="41">
        <v>41</v>
      </c>
      <c r="B205" s="21" t="s">
        <v>223</v>
      </c>
      <c r="C205" s="50" t="s">
        <v>237</v>
      </c>
      <c r="D205" s="77">
        <v>261.5</v>
      </c>
      <c r="E205" s="65" t="s">
        <v>238</v>
      </c>
      <c r="F205" s="42"/>
      <c r="G205" s="24"/>
      <c r="H205" s="25"/>
    </row>
    <row r="206" spans="1:8" s="26" customFormat="1" ht="11.25" outlineLevel="1">
      <c r="A206" s="41">
        <v>42</v>
      </c>
      <c r="B206" s="21" t="s">
        <v>224</v>
      </c>
      <c r="C206" s="50" t="s">
        <v>237</v>
      </c>
      <c r="D206" s="77">
        <v>104</v>
      </c>
      <c r="E206" s="65" t="s">
        <v>238</v>
      </c>
      <c r="F206" s="42" t="s">
        <v>232</v>
      </c>
      <c r="G206" s="24"/>
      <c r="H206" s="25"/>
    </row>
    <row r="207" spans="1:8" s="26" customFormat="1" ht="11.25" outlineLevel="1">
      <c r="A207" s="41">
        <v>43</v>
      </c>
      <c r="B207" s="21" t="s">
        <v>225</v>
      </c>
      <c r="C207" s="50" t="s">
        <v>237</v>
      </c>
      <c r="D207" s="77">
        <v>150</v>
      </c>
      <c r="E207" s="65" t="s">
        <v>238</v>
      </c>
      <c r="F207" s="42" t="s">
        <v>232</v>
      </c>
      <c r="G207" s="24"/>
      <c r="H207" s="25"/>
    </row>
    <row r="208" spans="1:8" s="26" customFormat="1" ht="11.25" outlineLevel="1">
      <c r="A208" s="41">
        <v>44</v>
      </c>
      <c r="B208" s="21" t="s">
        <v>40</v>
      </c>
      <c r="C208" s="50" t="s">
        <v>237</v>
      </c>
      <c r="D208" s="77">
        <v>878</v>
      </c>
      <c r="E208" s="65" t="s">
        <v>238</v>
      </c>
      <c r="F208" s="42"/>
      <c r="G208" s="24"/>
      <c r="H208" s="25"/>
    </row>
    <row r="209" spans="1:8" s="26" customFormat="1" ht="11.25" outlineLevel="1">
      <c r="A209" s="41">
        <v>45</v>
      </c>
      <c r="B209" s="21" t="s">
        <v>85</v>
      </c>
      <c r="C209" s="50" t="s">
        <v>237</v>
      </c>
      <c r="D209" s="77">
        <v>140</v>
      </c>
      <c r="E209" s="65" t="s">
        <v>238</v>
      </c>
      <c r="F209" s="42"/>
      <c r="G209" s="24"/>
      <c r="H209" s="25"/>
    </row>
    <row r="210" spans="1:8" s="26" customFormat="1" ht="22.5" outlineLevel="1">
      <c r="A210" s="41">
        <v>46</v>
      </c>
      <c r="B210" s="21" t="s">
        <v>226</v>
      </c>
      <c r="C210" s="50" t="s">
        <v>243</v>
      </c>
      <c r="D210" s="77">
        <v>105</v>
      </c>
      <c r="E210" s="65" t="s">
        <v>49</v>
      </c>
      <c r="F210" s="42"/>
      <c r="G210" s="24"/>
      <c r="H210" s="25"/>
    </row>
    <row r="211" spans="1:8" s="26" customFormat="1" ht="11.25" outlineLevel="1">
      <c r="A211" s="41">
        <v>47</v>
      </c>
      <c r="B211" s="21" t="s">
        <v>227</v>
      </c>
      <c r="C211" s="50" t="s">
        <v>237</v>
      </c>
      <c r="D211" s="77">
        <v>54</v>
      </c>
      <c r="E211" s="65" t="s">
        <v>238</v>
      </c>
      <c r="F211" s="42"/>
      <c r="G211" s="24"/>
      <c r="H211" s="25"/>
    </row>
    <row r="212" spans="1:8" s="26" customFormat="1" ht="11.25" outlineLevel="1">
      <c r="A212" s="41">
        <v>48</v>
      </c>
      <c r="B212" s="21" t="s">
        <v>228</v>
      </c>
      <c r="C212" s="50" t="s">
        <v>242</v>
      </c>
      <c r="D212" s="77">
        <v>150</v>
      </c>
      <c r="E212" s="65" t="s">
        <v>238</v>
      </c>
      <c r="F212" s="42" t="s">
        <v>232</v>
      </c>
      <c r="G212" s="24"/>
      <c r="H212" s="25"/>
    </row>
    <row r="213" spans="1:8" s="26" customFormat="1" ht="11.25" outlineLevel="1">
      <c r="A213" s="41">
        <v>49</v>
      </c>
      <c r="B213" s="21" t="s">
        <v>229</v>
      </c>
      <c r="C213" s="50" t="s">
        <v>237</v>
      </c>
      <c r="D213" s="77">
        <v>59</v>
      </c>
      <c r="E213" s="65" t="s">
        <v>238</v>
      </c>
      <c r="F213" s="42"/>
      <c r="G213" s="24"/>
      <c r="H213" s="25"/>
    </row>
    <row r="214" spans="1:8" s="26" customFormat="1" ht="11.25" outlineLevel="1">
      <c r="A214" s="41">
        <v>50</v>
      </c>
      <c r="B214" s="21" t="s">
        <v>86</v>
      </c>
      <c r="C214" s="50" t="s">
        <v>237</v>
      </c>
      <c r="D214" s="77">
        <v>147</v>
      </c>
      <c r="E214" s="65" t="s">
        <v>238</v>
      </c>
      <c r="F214" s="42"/>
      <c r="G214" s="24"/>
      <c r="H214" s="25"/>
    </row>
    <row r="215" spans="1:8" s="26" customFormat="1" ht="11.25" outlineLevel="1">
      <c r="A215" s="41">
        <v>51</v>
      </c>
      <c r="B215" s="21" t="s">
        <v>230</v>
      </c>
      <c r="C215" s="50" t="s">
        <v>237</v>
      </c>
      <c r="D215" s="77">
        <v>316.5</v>
      </c>
      <c r="E215" s="65" t="s">
        <v>49</v>
      </c>
      <c r="F215" s="42"/>
      <c r="G215" s="24"/>
      <c r="H215" s="25"/>
    </row>
    <row r="216" spans="1:8" s="26" customFormat="1" ht="22.5" outlineLevel="1">
      <c r="A216" s="41">
        <v>52</v>
      </c>
      <c r="B216" s="21" t="s">
        <v>230</v>
      </c>
      <c r="C216" s="50" t="s">
        <v>243</v>
      </c>
      <c r="D216" s="77">
        <v>258</v>
      </c>
      <c r="E216" s="65" t="s">
        <v>238</v>
      </c>
      <c r="F216" s="42"/>
      <c r="G216" s="24"/>
      <c r="H216" s="25"/>
    </row>
    <row r="217" spans="1:8" s="26" customFormat="1" ht="22.5" outlineLevel="1">
      <c r="A217" s="41">
        <v>53</v>
      </c>
      <c r="B217" s="21" t="s">
        <v>95</v>
      </c>
      <c r="C217" s="50" t="s">
        <v>239</v>
      </c>
      <c r="D217" s="77">
        <v>618</v>
      </c>
      <c r="E217" s="65" t="s">
        <v>238</v>
      </c>
      <c r="F217" s="42" t="s">
        <v>232</v>
      </c>
      <c r="G217" s="24"/>
      <c r="H217" s="25"/>
    </row>
    <row r="218" spans="1:8" s="26" customFormat="1" ht="11.25" outlineLevel="1">
      <c r="A218" s="41">
        <v>54</v>
      </c>
      <c r="B218" s="21" t="s">
        <v>95</v>
      </c>
      <c r="C218" s="50" t="s">
        <v>242</v>
      </c>
      <c r="D218" s="77">
        <v>344</v>
      </c>
      <c r="E218" s="65" t="s">
        <v>49</v>
      </c>
      <c r="F218" s="42" t="s">
        <v>232</v>
      </c>
      <c r="G218" s="24"/>
      <c r="H218" s="25"/>
    </row>
    <row r="219" spans="1:8" s="26" customFormat="1" ht="22.5" outlineLevel="1">
      <c r="A219" s="41">
        <v>55</v>
      </c>
      <c r="B219" s="21" t="s">
        <v>231</v>
      </c>
      <c r="C219" s="50" t="s">
        <v>241</v>
      </c>
      <c r="D219" s="77">
        <v>785.5</v>
      </c>
      <c r="E219" s="65" t="s">
        <v>238</v>
      </c>
      <c r="F219" s="42"/>
      <c r="G219" s="24"/>
      <c r="H219" s="25"/>
    </row>
    <row r="220" spans="1:8" s="26" customFormat="1" ht="11.25" outlineLevel="1">
      <c r="A220" s="41">
        <v>56</v>
      </c>
      <c r="B220" s="21" t="s">
        <v>87</v>
      </c>
      <c r="C220" s="50" t="s">
        <v>237</v>
      </c>
      <c r="D220" s="77">
        <v>67.5</v>
      </c>
      <c r="E220" s="65" t="s">
        <v>238</v>
      </c>
      <c r="F220" s="42" t="s">
        <v>235</v>
      </c>
      <c r="G220" s="24"/>
      <c r="H220" s="25"/>
    </row>
    <row r="221" spans="1:8" s="26" customFormat="1" ht="11.25" outlineLevel="1">
      <c r="A221" s="41">
        <v>57</v>
      </c>
      <c r="B221" s="21" t="s">
        <v>420</v>
      </c>
      <c r="C221" s="50" t="s">
        <v>237</v>
      </c>
      <c r="D221" s="77">
        <v>882.5</v>
      </c>
      <c r="E221" s="65" t="s">
        <v>49</v>
      </c>
      <c r="F221" s="42" t="s">
        <v>233</v>
      </c>
      <c r="G221" s="24"/>
      <c r="H221" s="25"/>
    </row>
    <row r="222" spans="1:8" s="35" customFormat="1" ht="12.75">
      <c r="A222" s="37" t="s">
        <v>100</v>
      </c>
      <c r="B222" s="32" t="s">
        <v>101</v>
      </c>
      <c r="C222" s="39" t="s">
        <v>37</v>
      </c>
      <c r="D222" s="78">
        <v>0</v>
      </c>
      <c r="E222" s="64">
        <v>0</v>
      </c>
      <c r="F222" s="21"/>
      <c r="G222" s="16"/>
      <c r="H222" s="17"/>
    </row>
    <row r="223" spans="1:8" s="44" customFormat="1" ht="63.75">
      <c r="A223" s="93" t="s">
        <v>35</v>
      </c>
      <c r="B223" s="87" t="s">
        <v>102</v>
      </c>
      <c r="C223" s="94" t="s">
        <v>7</v>
      </c>
      <c r="D223" s="95">
        <f>D224+D230</f>
        <v>3787.3</v>
      </c>
      <c r="E223" s="90">
        <f>E224+E230+E282</f>
        <v>5531524.84</v>
      </c>
      <c r="F223" s="87"/>
      <c r="G223" s="10"/>
      <c r="H223" s="11"/>
    </row>
    <row r="224" spans="1:8" s="44" customFormat="1" ht="25.5">
      <c r="A224" s="37" t="s">
        <v>103</v>
      </c>
      <c r="B224" s="32" t="s">
        <v>52</v>
      </c>
      <c r="C224" s="39" t="s">
        <v>7</v>
      </c>
      <c r="D224" s="84">
        <f>SUM(D225:D229)</f>
        <v>1787.3</v>
      </c>
      <c r="E224" s="64">
        <f>3831185.83-637902.28</f>
        <v>3193283.55</v>
      </c>
      <c r="F224" s="32"/>
      <c r="G224" s="10"/>
      <c r="H224" s="11"/>
    </row>
    <row r="225" spans="1:8" s="26" customFormat="1" ht="11.25" outlineLevel="1">
      <c r="A225" s="41">
        <v>1</v>
      </c>
      <c r="B225" s="21" t="s">
        <v>26</v>
      </c>
      <c r="C225" s="47" t="s">
        <v>41</v>
      </c>
      <c r="D225" s="75">
        <v>492</v>
      </c>
      <c r="E225" s="65"/>
      <c r="F225" s="21" t="s">
        <v>401</v>
      </c>
      <c r="G225" s="24"/>
      <c r="H225" s="25"/>
    </row>
    <row r="226" spans="1:8" s="26" customFormat="1" ht="11.25" outlineLevel="1">
      <c r="A226" s="41">
        <v>2</v>
      </c>
      <c r="B226" s="21" t="s">
        <v>25</v>
      </c>
      <c r="C226" s="47" t="s">
        <v>41</v>
      </c>
      <c r="D226" s="75">
        <v>529</v>
      </c>
      <c r="E226" s="65"/>
      <c r="F226" s="21" t="s">
        <v>401</v>
      </c>
      <c r="G226" s="24"/>
      <c r="H226" s="25"/>
    </row>
    <row r="227" spans="1:8" s="26" customFormat="1" ht="11.25" outlineLevel="1">
      <c r="A227" s="41">
        <v>3</v>
      </c>
      <c r="B227" s="48" t="s">
        <v>395</v>
      </c>
      <c r="C227" s="47" t="s">
        <v>41</v>
      </c>
      <c r="D227" s="75">
        <v>468</v>
      </c>
      <c r="E227" s="65"/>
      <c r="F227" s="21" t="s">
        <v>401</v>
      </c>
      <c r="G227" s="24"/>
      <c r="H227" s="25"/>
    </row>
    <row r="228" spans="1:8" s="26" customFormat="1" ht="11.25" outlineLevel="1">
      <c r="A228" s="41">
        <v>4</v>
      </c>
      <c r="B228" s="21" t="s">
        <v>398</v>
      </c>
      <c r="C228" s="47" t="s">
        <v>41</v>
      </c>
      <c r="D228" s="75">
        <v>214</v>
      </c>
      <c r="E228" s="65"/>
      <c r="F228" s="21" t="s">
        <v>401</v>
      </c>
      <c r="G228" s="24"/>
      <c r="H228" s="25"/>
    </row>
    <row r="229" spans="1:8" s="26" customFormat="1" ht="11.25" outlineLevel="1">
      <c r="A229" s="41">
        <v>5</v>
      </c>
      <c r="B229" s="21" t="s">
        <v>405</v>
      </c>
      <c r="C229" s="47" t="s">
        <v>41</v>
      </c>
      <c r="D229" s="82">
        <v>84.3</v>
      </c>
      <c r="E229" s="65"/>
      <c r="F229" s="21" t="s">
        <v>406</v>
      </c>
      <c r="G229" s="24"/>
      <c r="H229" s="25"/>
    </row>
    <row r="230" spans="1:8" s="44" customFormat="1" ht="25.5">
      <c r="A230" s="83" t="s">
        <v>404</v>
      </c>
      <c r="B230" s="32" t="s">
        <v>39</v>
      </c>
      <c r="C230" s="45" t="s">
        <v>7</v>
      </c>
      <c r="D230" s="78">
        <v>2000</v>
      </c>
      <c r="E230" s="64">
        <v>1321922.11</v>
      </c>
      <c r="F230" s="46"/>
      <c r="G230" s="10"/>
      <c r="H230" s="11"/>
    </row>
    <row r="231" spans="1:8" s="29" customFormat="1" ht="11.25" outlineLevel="1">
      <c r="A231" s="41">
        <v>1</v>
      </c>
      <c r="B231" s="52" t="s">
        <v>362</v>
      </c>
      <c r="C231" s="47" t="s">
        <v>41</v>
      </c>
      <c r="D231" s="75"/>
      <c r="E231" s="65"/>
      <c r="F231" s="21" t="s">
        <v>346</v>
      </c>
      <c r="G231" s="27"/>
      <c r="H231" s="28"/>
    </row>
    <row r="232" spans="1:8" s="29" customFormat="1" ht="11.25" outlineLevel="1">
      <c r="A232" s="41">
        <v>2</v>
      </c>
      <c r="B232" s="52" t="s">
        <v>363</v>
      </c>
      <c r="C232" s="47" t="s">
        <v>41</v>
      </c>
      <c r="D232" s="75"/>
      <c r="E232" s="65"/>
      <c r="F232" s="21" t="s">
        <v>346</v>
      </c>
      <c r="G232" s="27"/>
      <c r="H232" s="28"/>
    </row>
    <row r="233" spans="1:8" s="29" customFormat="1" ht="11.25" outlineLevel="1">
      <c r="A233" s="41">
        <v>3</v>
      </c>
      <c r="B233" s="52" t="s">
        <v>79</v>
      </c>
      <c r="C233" s="47" t="s">
        <v>41</v>
      </c>
      <c r="D233" s="75"/>
      <c r="E233" s="65"/>
      <c r="F233" s="21" t="s">
        <v>346</v>
      </c>
      <c r="G233" s="27"/>
      <c r="H233" s="28"/>
    </row>
    <row r="234" spans="1:8" s="29" customFormat="1" ht="11.25" outlineLevel="1">
      <c r="A234" s="41">
        <v>4</v>
      </c>
      <c r="B234" s="52" t="s">
        <v>104</v>
      </c>
      <c r="C234" s="47" t="s">
        <v>41</v>
      </c>
      <c r="D234" s="75"/>
      <c r="E234" s="65"/>
      <c r="F234" s="21" t="s">
        <v>346</v>
      </c>
      <c r="G234" s="27"/>
      <c r="H234" s="28"/>
    </row>
    <row r="235" spans="1:8" s="29" customFormat="1" ht="11.25" outlineLevel="1">
      <c r="A235" s="41">
        <v>5</v>
      </c>
      <c r="B235" s="52" t="s">
        <v>105</v>
      </c>
      <c r="C235" s="47" t="s">
        <v>41</v>
      </c>
      <c r="D235" s="75"/>
      <c r="E235" s="65"/>
      <c r="F235" s="21" t="s">
        <v>346</v>
      </c>
      <c r="G235" s="27"/>
      <c r="H235" s="28"/>
    </row>
    <row r="236" spans="1:8" s="29" customFormat="1" ht="11.25" outlineLevel="1">
      <c r="A236" s="41">
        <v>6</v>
      </c>
      <c r="B236" s="52" t="s">
        <v>281</v>
      </c>
      <c r="C236" s="47" t="s">
        <v>41</v>
      </c>
      <c r="D236" s="75"/>
      <c r="E236" s="65"/>
      <c r="F236" s="21" t="s">
        <v>282</v>
      </c>
      <c r="G236" s="27"/>
      <c r="H236" s="28"/>
    </row>
    <row r="237" spans="1:8" s="29" customFormat="1" ht="11.25" outlineLevel="1">
      <c r="A237" s="41">
        <v>7</v>
      </c>
      <c r="B237" s="52" t="s">
        <v>106</v>
      </c>
      <c r="C237" s="47" t="s">
        <v>41</v>
      </c>
      <c r="D237" s="75"/>
      <c r="E237" s="65"/>
      <c r="F237" s="21" t="s">
        <v>346</v>
      </c>
      <c r="G237" s="27"/>
      <c r="H237" s="28"/>
    </row>
    <row r="238" spans="1:8" s="29" customFormat="1" ht="11.25" outlineLevel="1">
      <c r="A238" s="41">
        <v>8</v>
      </c>
      <c r="B238" s="52" t="s">
        <v>107</v>
      </c>
      <c r="C238" s="47" t="s">
        <v>41</v>
      </c>
      <c r="D238" s="75"/>
      <c r="E238" s="65"/>
      <c r="F238" s="21" t="s">
        <v>346</v>
      </c>
      <c r="G238" s="27"/>
      <c r="H238" s="28"/>
    </row>
    <row r="239" spans="1:8" s="29" customFormat="1" ht="11.25" outlineLevel="1">
      <c r="A239" s="41">
        <v>9</v>
      </c>
      <c r="B239" s="52" t="s">
        <v>108</v>
      </c>
      <c r="C239" s="47" t="s">
        <v>41</v>
      </c>
      <c r="D239" s="75"/>
      <c r="E239" s="65"/>
      <c r="F239" s="21" t="s">
        <v>346</v>
      </c>
      <c r="G239" s="27"/>
      <c r="H239" s="28"/>
    </row>
    <row r="240" spans="1:8" s="29" customFormat="1" ht="11.25" outlineLevel="1">
      <c r="A240" s="41">
        <v>10</v>
      </c>
      <c r="B240" s="52" t="s">
        <v>109</v>
      </c>
      <c r="C240" s="47" t="s">
        <v>41</v>
      </c>
      <c r="D240" s="75"/>
      <c r="E240" s="65"/>
      <c r="F240" s="21" t="s">
        <v>346</v>
      </c>
      <c r="G240" s="27"/>
      <c r="H240" s="28"/>
    </row>
    <row r="241" spans="1:8" s="29" customFormat="1" ht="11.25" outlineLevel="1">
      <c r="A241" s="41">
        <v>11</v>
      </c>
      <c r="B241" s="52" t="s">
        <v>110</v>
      </c>
      <c r="C241" s="47" t="s">
        <v>41</v>
      </c>
      <c r="D241" s="75"/>
      <c r="E241" s="65"/>
      <c r="F241" s="21" t="s">
        <v>346</v>
      </c>
      <c r="G241" s="27"/>
      <c r="H241" s="28"/>
    </row>
    <row r="242" spans="1:8" s="29" customFormat="1" ht="11.25" outlineLevel="1">
      <c r="A242" s="41">
        <v>12</v>
      </c>
      <c r="B242" s="52" t="s">
        <v>111</v>
      </c>
      <c r="C242" s="47" t="s">
        <v>41</v>
      </c>
      <c r="D242" s="75"/>
      <c r="E242" s="65"/>
      <c r="F242" s="21" t="s">
        <v>346</v>
      </c>
      <c r="G242" s="27"/>
      <c r="H242" s="28"/>
    </row>
    <row r="243" spans="1:8" s="29" customFormat="1" ht="11.25" outlineLevel="1">
      <c r="A243" s="41">
        <v>13</v>
      </c>
      <c r="B243" s="52" t="s">
        <v>17</v>
      </c>
      <c r="C243" s="47" t="s">
        <v>41</v>
      </c>
      <c r="D243" s="75"/>
      <c r="E243" s="65"/>
      <c r="F243" s="21" t="s">
        <v>346</v>
      </c>
      <c r="G243" s="27"/>
      <c r="H243" s="28"/>
    </row>
    <row r="244" spans="1:8" s="29" customFormat="1" ht="11.25" outlineLevel="1">
      <c r="A244" s="41">
        <v>14</v>
      </c>
      <c r="B244" s="52" t="s">
        <v>125</v>
      </c>
      <c r="C244" s="47" t="s">
        <v>41</v>
      </c>
      <c r="D244" s="75"/>
      <c r="E244" s="65"/>
      <c r="F244" s="21" t="s">
        <v>270</v>
      </c>
      <c r="G244" s="27"/>
      <c r="H244" s="28"/>
    </row>
    <row r="245" spans="1:8" s="29" customFormat="1" ht="11.25" outlineLevel="1">
      <c r="A245" s="41">
        <v>15</v>
      </c>
      <c r="B245" s="53" t="s">
        <v>112</v>
      </c>
      <c r="C245" s="47" t="s">
        <v>41</v>
      </c>
      <c r="D245" s="75"/>
      <c r="E245" s="65"/>
      <c r="F245" s="21" t="s">
        <v>346</v>
      </c>
      <c r="G245" s="27"/>
      <c r="H245" s="28"/>
    </row>
    <row r="246" spans="1:8" s="29" customFormat="1" ht="11.25" outlineLevel="1">
      <c r="A246" s="41">
        <v>16</v>
      </c>
      <c r="B246" s="52" t="s">
        <v>77</v>
      </c>
      <c r="C246" s="47" t="s">
        <v>41</v>
      </c>
      <c r="D246" s="75"/>
      <c r="E246" s="65"/>
      <c r="F246" s="21" t="s">
        <v>271</v>
      </c>
      <c r="G246" s="27"/>
      <c r="H246" s="28"/>
    </row>
    <row r="247" spans="1:8" s="29" customFormat="1" ht="11.25" outlineLevel="1">
      <c r="A247" s="41">
        <v>17</v>
      </c>
      <c r="B247" s="52" t="s">
        <v>266</v>
      </c>
      <c r="C247" s="47" t="s">
        <v>41</v>
      </c>
      <c r="D247" s="75"/>
      <c r="E247" s="65"/>
      <c r="F247" s="21" t="s">
        <v>267</v>
      </c>
      <c r="G247" s="27"/>
      <c r="H247" s="28"/>
    </row>
    <row r="248" spans="1:8" s="29" customFormat="1" ht="11.25" outlineLevel="1">
      <c r="A248" s="41">
        <v>18</v>
      </c>
      <c r="B248" s="52" t="s">
        <v>364</v>
      </c>
      <c r="C248" s="47" t="s">
        <v>41</v>
      </c>
      <c r="D248" s="75"/>
      <c r="E248" s="65"/>
      <c r="F248" s="21" t="s">
        <v>346</v>
      </c>
      <c r="G248" s="27"/>
      <c r="H248" s="28"/>
    </row>
    <row r="249" spans="1:8" s="29" customFormat="1" ht="11.25" outlineLevel="1">
      <c r="A249" s="41">
        <v>19</v>
      </c>
      <c r="B249" s="52" t="s">
        <v>365</v>
      </c>
      <c r="C249" s="47" t="s">
        <v>41</v>
      </c>
      <c r="D249" s="75"/>
      <c r="E249" s="65"/>
      <c r="F249" s="21" t="s">
        <v>346</v>
      </c>
      <c r="G249" s="27"/>
      <c r="H249" s="28"/>
    </row>
    <row r="250" spans="1:8" s="29" customFormat="1" ht="11.25" outlineLevel="1">
      <c r="A250" s="41">
        <v>20</v>
      </c>
      <c r="B250" s="52" t="s">
        <v>274</v>
      </c>
      <c r="C250" s="47" t="s">
        <v>41</v>
      </c>
      <c r="D250" s="75"/>
      <c r="E250" s="65"/>
      <c r="F250" s="21" t="s">
        <v>346</v>
      </c>
      <c r="G250" s="27"/>
      <c r="H250" s="28"/>
    </row>
    <row r="251" spans="1:8" s="29" customFormat="1" ht="11.25" outlineLevel="1">
      <c r="A251" s="41">
        <v>21</v>
      </c>
      <c r="B251" s="52" t="s">
        <v>366</v>
      </c>
      <c r="C251" s="47" t="s">
        <v>41</v>
      </c>
      <c r="D251" s="75"/>
      <c r="E251" s="65"/>
      <c r="F251" s="21" t="s">
        <v>346</v>
      </c>
      <c r="G251" s="27"/>
      <c r="H251" s="28"/>
    </row>
    <row r="252" spans="1:8" s="29" customFormat="1" ht="11.25" outlineLevel="1">
      <c r="A252" s="41">
        <v>22</v>
      </c>
      <c r="B252" s="52" t="s">
        <v>367</v>
      </c>
      <c r="C252" s="47" t="s">
        <v>41</v>
      </c>
      <c r="D252" s="75"/>
      <c r="E252" s="65"/>
      <c r="F252" s="21" t="s">
        <v>346</v>
      </c>
      <c r="G252" s="27"/>
      <c r="H252" s="28"/>
    </row>
    <row r="253" spans="1:8" s="29" customFormat="1" ht="11.25" outlineLevel="1">
      <c r="A253" s="41">
        <v>23</v>
      </c>
      <c r="B253" s="52" t="s">
        <v>368</v>
      </c>
      <c r="C253" s="47" t="s">
        <v>41</v>
      </c>
      <c r="D253" s="75"/>
      <c r="E253" s="65"/>
      <c r="F253" s="21" t="s">
        <v>346</v>
      </c>
      <c r="G253" s="27"/>
      <c r="H253" s="28"/>
    </row>
    <row r="254" spans="1:8" s="29" customFormat="1" ht="11.25" outlineLevel="1">
      <c r="A254" s="41">
        <v>24</v>
      </c>
      <c r="B254" s="52" t="s">
        <v>268</v>
      </c>
      <c r="C254" s="47" t="s">
        <v>41</v>
      </c>
      <c r="D254" s="75"/>
      <c r="E254" s="65"/>
      <c r="F254" s="21" t="s">
        <v>346</v>
      </c>
      <c r="G254" s="27"/>
      <c r="H254" s="28"/>
    </row>
    <row r="255" spans="1:8" s="29" customFormat="1" ht="11.25" outlineLevel="1">
      <c r="A255" s="41">
        <v>25</v>
      </c>
      <c r="B255" s="52" t="s">
        <v>369</v>
      </c>
      <c r="C255" s="47" t="s">
        <v>41</v>
      </c>
      <c r="D255" s="75"/>
      <c r="E255" s="65"/>
      <c r="F255" s="21" t="s">
        <v>346</v>
      </c>
      <c r="G255" s="27"/>
      <c r="H255" s="28"/>
    </row>
    <row r="256" spans="1:8" s="29" customFormat="1" ht="11.25" outlineLevel="1">
      <c r="A256" s="41">
        <v>26</v>
      </c>
      <c r="B256" s="52" t="s">
        <v>370</v>
      </c>
      <c r="C256" s="47" t="s">
        <v>41</v>
      </c>
      <c r="D256" s="75"/>
      <c r="E256" s="65"/>
      <c r="F256" s="21" t="s">
        <v>346</v>
      </c>
      <c r="G256" s="27"/>
      <c r="H256" s="28"/>
    </row>
    <row r="257" spans="1:8" s="29" customFormat="1" ht="11.25" outlineLevel="1">
      <c r="A257" s="41">
        <v>27</v>
      </c>
      <c r="B257" s="52" t="s">
        <v>371</v>
      </c>
      <c r="C257" s="47" t="s">
        <v>41</v>
      </c>
      <c r="D257" s="75"/>
      <c r="E257" s="65"/>
      <c r="F257" s="21" t="s">
        <v>346</v>
      </c>
      <c r="G257" s="27"/>
      <c r="H257" s="28"/>
    </row>
    <row r="258" spans="1:8" s="29" customFormat="1" ht="11.25" outlineLevel="1">
      <c r="A258" s="41">
        <v>28</v>
      </c>
      <c r="B258" s="52" t="s">
        <v>83</v>
      </c>
      <c r="C258" s="47" t="s">
        <v>41</v>
      </c>
      <c r="D258" s="75"/>
      <c r="E258" s="65"/>
      <c r="F258" s="21" t="s">
        <v>346</v>
      </c>
      <c r="G258" s="27"/>
      <c r="H258" s="28"/>
    </row>
    <row r="259" spans="1:8" s="29" customFormat="1" ht="11.25" outlineLevel="1">
      <c r="A259" s="41">
        <v>29</v>
      </c>
      <c r="B259" s="52" t="s">
        <v>372</v>
      </c>
      <c r="C259" s="47" t="s">
        <v>41</v>
      </c>
      <c r="D259" s="75"/>
      <c r="E259" s="65"/>
      <c r="F259" s="21" t="s">
        <v>346</v>
      </c>
      <c r="G259" s="27"/>
      <c r="H259" s="28"/>
    </row>
    <row r="260" spans="1:8" s="29" customFormat="1" ht="11.25" outlineLevel="1">
      <c r="A260" s="41">
        <v>30</v>
      </c>
      <c r="B260" s="52" t="s">
        <v>373</v>
      </c>
      <c r="C260" s="47" t="s">
        <v>41</v>
      </c>
      <c r="D260" s="75"/>
      <c r="E260" s="65"/>
      <c r="F260" s="21" t="s">
        <v>346</v>
      </c>
      <c r="G260" s="27"/>
      <c r="H260" s="28"/>
    </row>
    <row r="261" spans="1:8" s="29" customFormat="1" ht="11.25" outlineLevel="1">
      <c r="A261" s="41">
        <v>31</v>
      </c>
      <c r="B261" s="52" t="s">
        <v>374</v>
      </c>
      <c r="C261" s="47" t="s">
        <v>41</v>
      </c>
      <c r="D261" s="75"/>
      <c r="E261" s="65"/>
      <c r="F261" s="21" t="s">
        <v>346</v>
      </c>
      <c r="G261" s="27"/>
      <c r="H261" s="28"/>
    </row>
    <row r="262" spans="1:8" s="29" customFormat="1" ht="11.25" outlineLevel="1">
      <c r="A262" s="41">
        <v>32</v>
      </c>
      <c r="B262" s="52" t="s">
        <v>360</v>
      </c>
      <c r="C262" s="47" t="s">
        <v>41</v>
      </c>
      <c r="D262" s="75"/>
      <c r="E262" s="65"/>
      <c r="F262" s="21" t="s">
        <v>361</v>
      </c>
      <c r="G262" s="27"/>
      <c r="H262" s="28"/>
    </row>
    <row r="263" spans="1:8" s="29" customFormat="1" ht="11.25" outlineLevel="1">
      <c r="A263" s="41">
        <v>33</v>
      </c>
      <c r="B263" s="52" t="s">
        <v>114</v>
      </c>
      <c r="C263" s="47" t="s">
        <v>41</v>
      </c>
      <c r="D263" s="75"/>
      <c r="E263" s="65"/>
      <c r="F263" s="21" t="s">
        <v>346</v>
      </c>
      <c r="G263" s="27"/>
      <c r="H263" s="28"/>
    </row>
    <row r="264" spans="1:8" s="29" customFormat="1" ht="11.25" outlineLevel="1">
      <c r="A264" s="41">
        <v>34</v>
      </c>
      <c r="B264" s="52" t="s">
        <v>91</v>
      </c>
      <c r="C264" s="47" t="s">
        <v>41</v>
      </c>
      <c r="D264" s="75"/>
      <c r="E264" s="65"/>
      <c r="F264" s="21" t="s">
        <v>346</v>
      </c>
      <c r="G264" s="27"/>
      <c r="H264" s="28"/>
    </row>
    <row r="265" spans="1:8" s="29" customFormat="1" ht="11.25" outlineLevel="1">
      <c r="A265" s="41">
        <v>35</v>
      </c>
      <c r="B265" s="52" t="s">
        <v>115</v>
      </c>
      <c r="C265" s="47" t="s">
        <v>41</v>
      </c>
      <c r="D265" s="75"/>
      <c r="E265" s="65"/>
      <c r="F265" s="21" t="s">
        <v>346</v>
      </c>
      <c r="G265" s="27"/>
      <c r="H265" s="28"/>
    </row>
    <row r="266" spans="1:8" s="29" customFormat="1" ht="11.25" outlineLevel="1">
      <c r="A266" s="41">
        <v>36</v>
      </c>
      <c r="B266" s="52" t="s">
        <v>375</v>
      </c>
      <c r="C266" s="47" t="s">
        <v>41</v>
      </c>
      <c r="D266" s="75"/>
      <c r="E266" s="65"/>
      <c r="F266" s="21" t="s">
        <v>43</v>
      </c>
      <c r="G266" s="27"/>
      <c r="H266" s="28"/>
    </row>
    <row r="267" spans="1:8" s="29" customFormat="1" ht="11.25" outlineLevel="1">
      <c r="A267" s="41">
        <v>37</v>
      </c>
      <c r="B267" s="52" t="s">
        <v>116</v>
      </c>
      <c r="C267" s="47" t="s">
        <v>41</v>
      </c>
      <c r="D267" s="75"/>
      <c r="E267" s="65"/>
      <c r="F267" s="21" t="s">
        <v>346</v>
      </c>
      <c r="G267" s="27"/>
      <c r="H267" s="28"/>
    </row>
    <row r="268" spans="1:8" s="29" customFormat="1" ht="11.25" outlineLevel="1">
      <c r="A268" s="41">
        <v>38</v>
      </c>
      <c r="B268" s="52" t="s">
        <v>117</v>
      </c>
      <c r="C268" s="47" t="s">
        <v>41</v>
      </c>
      <c r="D268" s="75"/>
      <c r="E268" s="65"/>
      <c r="F268" s="21" t="s">
        <v>346</v>
      </c>
      <c r="G268" s="27"/>
      <c r="H268" s="28"/>
    </row>
    <row r="269" spans="1:8" s="29" customFormat="1" ht="11.25" outlineLevel="1">
      <c r="A269" s="41">
        <v>39</v>
      </c>
      <c r="B269" s="52" t="s">
        <v>118</v>
      </c>
      <c r="C269" s="47" t="s">
        <v>41</v>
      </c>
      <c r="D269" s="75"/>
      <c r="E269" s="65"/>
      <c r="F269" s="21" t="s">
        <v>346</v>
      </c>
      <c r="G269" s="27"/>
      <c r="H269" s="28"/>
    </row>
    <row r="270" spans="1:8" s="29" customFormat="1" ht="11.25" outlineLevel="1">
      <c r="A270" s="41">
        <v>40</v>
      </c>
      <c r="B270" s="52" t="s">
        <v>279</v>
      </c>
      <c r="C270" s="47" t="s">
        <v>41</v>
      </c>
      <c r="D270" s="75"/>
      <c r="E270" s="65"/>
      <c r="F270" s="21" t="s">
        <v>280</v>
      </c>
      <c r="G270" s="27"/>
      <c r="H270" s="28"/>
    </row>
    <row r="271" spans="1:8" s="29" customFormat="1" ht="11.25" outlineLevel="1">
      <c r="A271" s="41">
        <v>41</v>
      </c>
      <c r="B271" s="52" t="s">
        <v>40</v>
      </c>
      <c r="C271" s="47" t="s">
        <v>41</v>
      </c>
      <c r="D271" s="75"/>
      <c r="E271" s="65"/>
      <c r="F271" s="21" t="s">
        <v>272</v>
      </c>
      <c r="G271" s="27"/>
      <c r="H271" s="28"/>
    </row>
    <row r="272" spans="1:8" s="29" customFormat="1" ht="11.25" outlineLevel="1">
      <c r="A272" s="41">
        <v>42</v>
      </c>
      <c r="B272" s="52" t="s">
        <v>119</v>
      </c>
      <c r="C272" s="47" t="s">
        <v>41</v>
      </c>
      <c r="D272" s="75"/>
      <c r="E272" s="65"/>
      <c r="F272" s="21" t="s">
        <v>346</v>
      </c>
      <c r="G272" s="27"/>
      <c r="H272" s="28"/>
    </row>
    <row r="273" spans="1:8" s="26" customFormat="1" ht="11.25" outlineLevel="1">
      <c r="A273" s="41">
        <v>43</v>
      </c>
      <c r="B273" s="52" t="s">
        <v>120</v>
      </c>
      <c r="C273" s="47" t="s">
        <v>41</v>
      </c>
      <c r="D273" s="75"/>
      <c r="E273" s="65"/>
      <c r="F273" s="21" t="s">
        <v>346</v>
      </c>
      <c r="G273" s="24"/>
      <c r="H273" s="25"/>
    </row>
    <row r="274" spans="1:8" s="26" customFormat="1" ht="11.25" outlineLevel="1">
      <c r="A274" s="41">
        <v>44</v>
      </c>
      <c r="B274" s="52" t="s">
        <v>42</v>
      </c>
      <c r="C274" s="47" t="s">
        <v>41</v>
      </c>
      <c r="D274" s="75"/>
      <c r="E274" s="65"/>
      <c r="F274" s="21" t="s">
        <v>272</v>
      </c>
      <c r="G274" s="24"/>
      <c r="H274" s="25"/>
    </row>
    <row r="275" spans="1:8" s="26" customFormat="1" ht="11.25" outlineLevel="1">
      <c r="A275" s="41">
        <v>45</v>
      </c>
      <c r="B275" s="52" t="s">
        <v>121</v>
      </c>
      <c r="C275" s="47" t="s">
        <v>41</v>
      </c>
      <c r="D275" s="75"/>
      <c r="E275" s="65"/>
      <c r="F275" s="21" t="s">
        <v>346</v>
      </c>
      <c r="G275" s="24"/>
      <c r="H275" s="25"/>
    </row>
    <row r="276" spans="1:8" s="26" customFormat="1" ht="11.25" outlineLevel="1">
      <c r="A276" s="41">
        <v>46</v>
      </c>
      <c r="B276" s="52" t="s">
        <v>122</v>
      </c>
      <c r="C276" s="47" t="s">
        <v>41</v>
      </c>
      <c r="D276" s="75"/>
      <c r="E276" s="65"/>
      <c r="F276" s="21" t="s">
        <v>346</v>
      </c>
      <c r="G276" s="24"/>
      <c r="H276" s="25"/>
    </row>
    <row r="277" spans="1:8" s="26" customFormat="1" ht="11.25" outlineLevel="1">
      <c r="A277" s="41">
        <v>47</v>
      </c>
      <c r="B277" s="52" t="s">
        <v>123</v>
      </c>
      <c r="C277" s="47" t="s">
        <v>41</v>
      </c>
      <c r="D277" s="75"/>
      <c r="E277" s="65"/>
      <c r="F277" s="21" t="s">
        <v>346</v>
      </c>
      <c r="G277" s="24"/>
      <c r="H277" s="25"/>
    </row>
    <row r="278" spans="1:8" s="26" customFormat="1" ht="11.25" outlineLevel="1">
      <c r="A278" s="41">
        <v>48</v>
      </c>
      <c r="B278" s="52" t="s">
        <v>75</v>
      </c>
      <c r="C278" s="47" t="s">
        <v>41</v>
      </c>
      <c r="D278" s="75"/>
      <c r="E278" s="65"/>
      <c r="F278" s="21" t="s">
        <v>346</v>
      </c>
      <c r="G278" s="24"/>
      <c r="H278" s="25"/>
    </row>
    <row r="279" spans="1:8" s="26" customFormat="1" ht="11.25" outlineLevel="1">
      <c r="A279" s="41">
        <v>49</v>
      </c>
      <c r="B279" s="52" t="s">
        <v>74</v>
      </c>
      <c r="C279" s="47" t="s">
        <v>41</v>
      </c>
      <c r="D279" s="75"/>
      <c r="E279" s="65"/>
      <c r="F279" s="21" t="s">
        <v>346</v>
      </c>
      <c r="G279" s="24"/>
      <c r="H279" s="25"/>
    </row>
    <row r="280" spans="1:8" s="26" customFormat="1" ht="11.25" outlineLevel="1">
      <c r="A280" s="41">
        <v>50</v>
      </c>
      <c r="B280" s="52" t="s">
        <v>44</v>
      </c>
      <c r="C280" s="47" t="s">
        <v>41</v>
      </c>
      <c r="D280" s="75"/>
      <c r="E280" s="65"/>
      <c r="F280" s="21" t="s">
        <v>273</v>
      </c>
      <c r="G280" s="24"/>
      <c r="H280" s="25"/>
    </row>
    <row r="281" spans="1:8" s="26" customFormat="1" ht="11.25" outlineLevel="1">
      <c r="A281" s="41">
        <v>51</v>
      </c>
      <c r="B281" s="52" t="s">
        <v>124</v>
      </c>
      <c r="C281" s="47" t="s">
        <v>41</v>
      </c>
      <c r="D281" s="75"/>
      <c r="E281" s="65"/>
      <c r="F281" s="21" t="s">
        <v>346</v>
      </c>
      <c r="G281" s="24"/>
      <c r="H281" s="25"/>
    </row>
    <row r="282" spans="1:8" s="35" customFormat="1" ht="25.5">
      <c r="A282" s="37" t="s">
        <v>403</v>
      </c>
      <c r="B282" s="32" t="s">
        <v>101</v>
      </c>
      <c r="C282" s="39" t="s">
        <v>7</v>
      </c>
      <c r="D282" s="79">
        <v>628</v>
      </c>
      <c r="E282" s="64">
        <v>1016319.18</v>
      </c>
      <c r="F282" s="32">
        <v>1016319.18</v>
      </c>
      <c r="G282" s="16"/>
      <c r="H282" s="17"/>
    </row>
    <row r="283" spans="1:14" s="5" customFormat="1" ht="12.75" outlineLevel="1">
      <c r="A283" s="41">
        <v>1</v>
      </c>
      <c r="B283" s="21" t="s">
        <v>348</v>
      </c>
      <c r="C283" s="50" t="s">
        <v>37</v>
      </c>
      <c r="D283" s="75">
        <v>2</v>
      </c>
      <c r="E283" s="65"/>
      <c r="F283" s="21" t="s">
        <v>346</v>
      </c>
      <c r="G283" s="3"/>
      <c r="H283" s="4"/>
      <c r="M283" s="1"/>
      <c r="N283" s="1"/>
    </row>
    <row r="284" spans="1:14" s="5" customFormat="1" ht="22.5" outlineLevel="1">
      <c r="A284" s="41">
        <v>2</v>
      </c>
      <c r="B284" s="21" t="s">
        <v>76</v>
      </c>
      <c r="C284" s="50" t="s">
        <v>37</v>
      </c>
      <c r="D284" s="75">
        <v>40</v>
      </c>
      <c r="E284" s="65"/>
      <c r="F284" s="21" t="s">
        <v>347</v>
      </c>
      <c r="G284" s="3"/>
      <c r="H284" s="4"/>
      <c r="M284" s="1"/>
      <c r="N284" s="1"/>
    </row>
    <row r="285" spans="1:14" s="5" customFormat="1" ht="12.75" outlineLevel="1">
      <c r="A285" s="41">
        <v>3</v>
      </c>
      <c r="B285" s="21" t="s">
        <v>90</v>
      </c>
      <c r="C285" s="50" t="s">
        <v>37</v>
      </c>
      <c r="D285" s="75">
        <v>2</v>
      </c>
      <c r="E285" s="65"/>
      <c r="F285" s="21" t="s">
        <v>346</v>
      </c>
      <c r="G285" s="3"/>
      <c r="H285" s="4"/>
      <c r="M285" s="1"/>
      <c r="N285" s="1"/>
    </row>
    <row r="286" spans="1:14" s="5" customFormat="1" ht="12.75" outlineLevel="1">
      <c r="A286" s="41">
        <v>4</v>
      </c>
      <c r="B286" s="21" t="s">
        <v>90</v>
      </c>
      <c r="C286" s="50" t="s">
        <v>37</v>
      </c>
      <c r="D286" s="75">
        <v>10</v>
      </c>
      <c r="E286" s="65"/>
      <c r="F286" s="21" t="s">
        <v>278</v>
      </c>
      <c r="G286" s="3"/>
      <c r="H286" s="4"/>
      <c r="M286" s="1"/>
      <c r="N286" s="1"/>
    </row>
    <row r="287" spans="1:14" s="5" customFormat="1" ht="12.75" outlineLevel="1">
      <c r="A287" s="41">
        <v>5</v>
      </c>
      <c r="B287" s="21" t="s">
        <v>108</v>
      </c>
      <c r="C287" s="50" t="s">
        <v>37</v>
      </c>
      <c r="D287" s="75">
        <v>9</v>
      </c>
      <c r="E287" s="65"/>
      <c r="F287" s="21" t="s">
        <v>346</v>
      </c>
      <c r="G287" s="3"/>
      <c r="H287" s="4"/>
      <c r="M287" s="1"/>
      <c r="N287" s="1"/>
    </row>
    <row r="288" spans="1:14" s="5" customFormat="1" ht="12.75" outlineLevel="1">
      <c r="A288" s="41">
        <v>6</v>
      </c>
      <c r="B288" s="21" t="s">
        <v>110</v>
      </c>
      <c r="C288" s="50" t="s">
        <v>37</v>
      </c>
      <c r="D288" s="75">
        <v>24</v>
      </c>
      <c r="E288" s="65"/>
      <c r="F288" s="21" t="s">
        <v>346</v>
      </c>
      <c r="G288" s="3"/>
      <c r="H288" s="4"/>
      <c r="M288" s="1"/>
      <c r="N288" s="1"/>
    </row>
    <row r="289" spans="1:14" s="5" customFormat="1" ht="12.75" outlineLevel="1">
      <c r="A289" s="41">
        <v>7</v>
      </c>
      <c r="B289" s="21" t="s">
        <v>93</v>
      </c>
      <c r="C289" s="50" t="s">
        <v>37</v>
      </c>
      <c r="D289" s="75">
        <v>3</v>
      </c>
      <c r="E289" s="65"/>
      <c r="F289" s="21" t="s">
        <v>346</v>
      </c>
      <c r="G289" s="3"/>
      <c r="H289" s="4"/>
      <c r="M289" s="1"/>
      <c r="N289" s="1"/>
    </row>
    <row r="290" spans="1:14" s="5" customFormat="1" ht="12.75" outlineLevel="1">
      <c r="A290" s="41">
        <v>8</v>
      </c>
      <c r="B290" s="21" t="s">
        <v>17</v>
      </c>
      <c r="C290" s="50" t="s">
        <v>37</v>
      </c>
      <c r="D290" s="75">
        <v>3</v>
      </c>
      <c r="E290" s="65"/>
      <c r="F290" s="21" t="s">
        <v>346</v>
      </c>
      <c r="G290" s="3"/>
      <c r="H290" s="4"/>
      <c r="M290" s="1"/>
      <c r="N290" s="1"/>
    </row>
    <row r="291" spans="1:14" s="5" customFormat="1" ht="12.75" outlineLevel="1">
      <c r="A291" s="41">
        <v>9</v>
      </c>
      <c r="B291" s="21" t="s">
        <v>125</v>
      </c>
      <c r="C291" s="50" t="s">
        <v>37</v>
      </c>
      <c r="D291" s="75">
        <v>9</v>
      </c>
      <c r="E291" s="65"/>
      <c r="F291" s="21" t="s">
        <v>346</v>
      </c>
      <c r="G291" s="3"/>
      <c r="H291" s="4"/>
      <c r="M291" s="1"/>
      <c r="N291" s="1"/>
    </row>
    <row r="292" spans="1:14" s="5" customFormat="1" ht="12.75" outlineLevel="1">
      <c r="A292" s="41">
        <v>10</v>
      </c>
      <c r="B292" s="21" t="s">
        <v>77</v>
      </c>
      <c r="C292" s="50" t="s">
        <v>37</v>
      </c>
      <c r="D292" s="75">
        <v>2</v>
      </c>
      <c r="E292" s="65"/>
      <c r="F292" s="21" t="s">
        <v>346</v>
      </c>
      <c r="G292" s="3"/>
      <c r="H292" s="4"/>
      <c r="M292" s="1"/>
      <c r="N292" s="1"/>
    </row>
    <row r="293" spans="1:14" s="12" customFormat="1" ht="12.75" outlineLevel="1">
      <c r="A293" s="41">
        <v>11</v>
      </c>
      <c r="B293" s="52" t="s">
        <v>266</v>
      </c>
      <c r="C293" s="50" t="s">
        <v>37</v>
      </c>
      <c r="D293" s="75">
        <v>9</v>
      </c>
      <c r="E293" s="65"/>
      <c r="F293" s="21" t="s">
        <v>278</v>
      </c>
      <c r="G293" s="10"/>
      <c r="H293" s="11"/>
      <c r="M293" s="13"/>
      <c r="N293" s="13"/>
    </row>
    <row r="294" spans="1:14" s="5" customFormat="1" ht="12.75" outlineLevel="1">
      <c r="A294" s="41">
        <v>12</v>
      </c>
      <c r="B294" s="21" t="s">
        <v>126</v>
      </c>
      <c r="C294" s="50" t="s">
        <v>37</v>
      </c>
      <c r="D294" s="75">
        <v>22</v>
      </c>
      <c r="E294" s="65"/>
      <c r="F294" s="21" t="s">
        <v>346</v>
      </c>
      <c r="G294" s="3"/>
      <c r="H294" s="4"/>
      <c r="M294" s="1"/>
      <c r="N294" s="1"/>
    </row>
    <row r="295" spans="1:8" s="26" customFormat="1" ht="11.25" outlineLevel="1">
      <c r="A295" s="41">
        <v>13</v>
      </c>
      <c r="B295" s="21" t="s">
        <v>268</v>
      </c>
      <c r="C295" s="50" t="s">
        <v>37</v>
      </c>
      <c r="D295" s="75">
        <v>2</v>
      </c>
      <c r="E295" s="65"/>
      <c r="F295" s="21" t="s">
        <v>269</v>
      </c>
      <c r="G295" s="24"/>
      <c r="H295" s="25"/>
    </row>
    <row r="296" spans="1:8" s="26" customFormat="1" ht="11.25" outlineLevel="1">
      <c r="A296" s="41">
        <v>14</v>
      </c>
      <c r="B296" s="21" t="s">
        <v>277</v>
      </c>
      <c r="C296" s="50" t="s">
        <v>37</v>
      </c>
      <c r="D296" s="75">
        <v>4</v>
      </c>
      <c r="E296" s="65"/>
      <c r="F296" s="21" t="s">
        <v>278</v>
      </c>
      <c r="G296" s="24"/>
      <c r="H296" s="25"/>
    </row>
    <row r="297" spans="1:8" s="26" customFormat="1" ht="11.25" outlineLevel="1">
      <c r="A297" s="41">
        <v>15</v>
      </c>
      <c r="B297" s="21" t="s">
        <v>26</v>
      </c>
      <c r="C297" s="50" t="s">
        <v>37</v>
      </c>
      <c r="D297" s="75">
        <v>134</v>
      </c>
      <c r="E297" s="65"/>
      <c r="F297" s="21" t="s">
        <v>401</v>
      </c>
      <c r="G297" s="24"/>
      <c r="H297" s="25"/>
    </row>
    <row r="298" spans="1:8" s="26" customFormat="1" ht="11.25" outlineLevel="1">
      <c r="A298" s="41">
        <v>16</v>
      </c>
      <c r="B298" s="21" t="s">
        <v>25</v>
      </c>
      <c r="C298" s="50" t="s">
        <v>37</v>
      </c>
      <c r="D298" s="75">
        <v>101</v>
      </c>
      <c r="E298" s="65"/>
      <c r="F298" s="21" t="s">
        <v>401</v>
      </c>
      <c r="G298" s="24"/>
      <c r="H298" s="25"/>
    </row>
    <row r="299" spans="1:8" s="26" customFormat="1" ht="11.25" outlineLevel="1">
      <c r="A299" s="41">
        <v>17</v>
      </c>
      <c r="B299" s="48" t="s">
        <v>395</v>
      </c>
      <c r="C299" s="50" t="s">
        <v>37</v>
      </c>
      <c r="D299" s="75">
        <v>148</v>
      </c>
      <c r="E299" s="65"/>
      <c r="F299" s="21" t="s">
        <v>401</v>
      </c>
      <c r="G299" s="24"/>
      <c r="H299" s="25"/>
    </row>
    <row r="300" spans="1:8" s="26" customFormat="1" ht="11.25" outlineLevel="1">
      <c r="A300" s="41">
        <v>18</v>
      </c>
      <c r="B300" s="48" t="s">
        <v>398</v>
      </c>
      <c r="C300" s="50" t="s">
        <v>37</v>
      </c>
      <c r="D300" s="75">
        <v>57</v>
      </c>
      <c r="E300" s="65"/>
      <c r="F300" s="21" t="s">
        <v>401</v>
      </c>
      <c r="G300" s="24"/>
      <c r="H300" s="25"/>
    </row>
    <row r="301" spans="1:8" s="26" customFormat="1" ht="11.25" outlineLevel="1">
      <c r="A301" s="41">
        <v>19</v>
      </c>
      <c r="B301" s="48" t="s">
        <v>407</v>
      </c>
      <c r="C301" s="50" t="s">
        <v>37</v>
      </c>
      <c r="D301" s="75">
        <v>47</v>
      </c>
      <c r="E301" s="65"/>
      <c r="F301" s="21" t="s">
        <v>401</v>
      </c>
      <c r="G301" s="24"/>
      <c r="H301" s="25"/>
    </row>
    <row r="302" spans="1:8" s="44" customFormat="1" ht="12.75">
      <c r="A302" s="93" t="s">
        <v>127</v>
      </c>
      <c r="B302" s="87" t="s">
        <v>128</v>
      </c>
      <c r="C302" s="98" t="s">
        <v>7</v>
      </c>
      <c r="D302" s="99"/>
      <c r="E302" s="90">
        <f>E303+E313+E321</f>
        <v>3493033.89</v>
      </c>
      <c r="F302" s="100"/>
      <c r="G302" s="10"/>
      <c r="H302" s="11"/>
    </row>
    <row r="303" spans="1:8" s="44" customFormat="1" ht="12.75">
      <c r="A303" s="37" t="s">
        <v>45</v>
      </c>
      <c r="B303" s="32" t="s">
        <v>53</v>
      </c>
      <c r="C303" s="45" t="s">
        <v>7</v>
      </c>
      <c r="D303" s="85">
        <f>SUM(D304:D312)</f>
        <v>1092.5</v>
      </c>
      <c r="E303" s="64">
        <v>2317949.7</v>
      </c>
      <c r="F303" s="46"/>
      <c r="G303" s="10"/>
      <c r="H303" s="11"/>
    </row>
    <row r="304" spans="1:14" s="12" customFormat="1" ht="12.75" outlineLevel="1">
      <c r="A304" s="41">
        <v>1</v>
      </c>
      <c r="B304" s="21" t="s">
        <v>274</v>
      </c>
      <c r="C304" s="50" t="s">
        <v>129</v>
      </c>
      <c r="D304" s="75">
        <v>139</v>
      </c>
      <c r="E304" s="65"/>
      <c r="F304" s="21" t="s">
        <v>275</v>
      </c>
      <c r="G304" s="10"/>
      <c r="H304" s="11"/>
      <c r="M304" s="13"/>
      <c r="N304" s="13"/>
    </row>
    <row r="305" spans="1:8" s="26" customFormat="1" ht="11.25" outlineLevel="1">
      <c r="A305" s="41">
        <v>2</v>
      </c>
      <c r="B305" s="48" t="s">
        <v>18</v>
      </c>
      <c r="C305" s="50" t="s">
        <v>129</v>
      </c>
      <c r="D305" s="75">
        <v>122</v>
      </c>
      <c r="E305" s="65"/>
      <c r="F305" s="21" t="s">
        <v>276</v>
      </c>
      <c r="G305" s="24"/>
      <c r="H305" s="25"/>
    </row>
    <row r="306" spans="1:14" s="12" customFormat="1" ht="12.75" outlineLevel="1">
      <c r="A306" s="41">
        <v>3</v>
      </c>
      <c r="B306" s="48" t="s">
        <v>225</v>
      </c>
      <c r="C306" s="50" t="s">
        <v>129</v>
      </c>
      <c r="D306" s="75">
        <v>96</v>
      </c>
      <c r="E306" s="65"/>
      <c r="F306" s="21" t="s">
        <v>296</v>
      </c>
      <c r="G306" s="10"/>
      <c r="H306" s="11"/>
      <c r="M306" s="13"/>
      <c r="N306" s="13"/>
    </row>
    <row r="307" spans="1:14" s="12" customFormat="1" ht="12.75" outlineLevel="1">
      <c r="A307" s="41">
        <v>4</v>
      </c>
      <c r="B307" s="48" t="s">
        <v>357</v>
      </c>
      <c r="C307" s="50" t="s">
        <v>129</v>
      </c>
      <c r="D307" s="75">
        <v>68</v>
      </c>
      <c r="E307" s="65"/>
      <c r="F307" s="21" t="s">
        <v>358</v>
      </c>
      <c r="G307" s="10"/>
      <c r="H307" s="11"/>
      <c r="M307" s="13"/>
      <c r="N307" s="13"/>
    </row>
    <row r="308" spans="1:14" s="12" customFormat="1" ht="12.75" outlineLevel="1">
      <c r="A308" s="41">
        <v>5</v>
      </c>
      <c r="B308" s="48" t="s">
        <v>26</v>
      </c>
      <c r="C308" s="50" t="s">
        <v>129</v>
      </c>
      <c r="D308" s="75">
        <v>98</v>
      </c>
      <c r="E308" s="65"/>
      <c r="F308" s="21" t="s">
        <v>401</v>
      </c>
      <c r="G308" s="10"/>
      <c r="H308" s="11"/>
      <c r="M308" s="13"/>
      <c r="N308" s="13"/>
    </row>
    <row r="309" spans="1:14" s="12" customFormat="1" ht="12.75" outlineLevel="1">
      <c r="A309" s="41">
        <v>6</v>
      </c>
      <c r="B309" s="21" t="s">
        <v>25</v>
      </c>
      <c r="C309" s="50" t="s">
        <v>129</v>
      </c>
      <c r="D309" s="75">
        <v>278</v>
      </c>
      <c r="E309" s="65"/>
      <c r="F309" s="21" t="s">
        <v>401</v>
      </c>
      <c r="G309" s="10"/>
      <c r="H309" s="11"/>
      <c r="M309" s="13"/>
      <c r="N309" s="13"/>
    </row>
    <row r="310" spans="1:14" s="12" customFormat="1" ht="12.75" outlineLevel="1">
      <c r="A310" s="41">
        <v>7</v>
      </c>
      <c r="B310" s="48" t="s">
        <v>395</v>
      </c>
      <c r="C310" s="50" t="s">
        <v>129</v>
      </c>
      <c r="D310" s="75">
        <v>160</v>
      </c>
      <c r="E310" s="65"/>
      <c r="F310" s="21" t="s">
        <v>401</v>
      </c>
      <c r="G310" s="10"/>
      <c r="H310" s="11"/>
      <c r="M310" s="13"/>
      <c r="N310" s="13"/>
    </row>
    <row r="311" spans="1:14" s="12" customFormat="1" ht="12.75" outlineLevel="1">
      <c r="A311" s="41">
        <v>8</v>
      </c>
      <c r="B311" s="48" t="s">
        <v>398</v>
      </c>
      <c r="C311" s="50" t="s">
        <v>129</v>
      </c>
      <c r="D311" s="75">
        <v>78</v>
      </c>
      <c r="E311" s="65"/>
      <c r="F311" s="21" t="s">
        <v>401</v>
      </c>
      <c r="G311" s="10"/>
      <c r="H311" s="11"/>
      <c r="M311" s="13"/>
      <c r="N311" s="13"/>
    </row>
    <row r="312" spans="1:14" s="12" customFormat="1" ht="12.75" outlineLevel="1">
      <c r="A312" s="41">
        <v>9</v>
      </c>
      <c r="B312" s="48" t="s">
        <v>405</v>
      </c>
      <c r="C312" s="50" t="s">
        <v>129</v>
      </c>
      <c r="D312" s="82">
        <v>53.5</v>
      </c>
      <c r="E312" s="65"/>
      <c r="F312" s="21" t="s">
        <v>401</v>
      </c>
      <c r="G312" s="10"/>
      <c r="H312" s="11"/>
      <c r="M312" s="13"/>
      <c r="N312" s="13"/>
    </row>
    <row r="313" spans="1:8" s="44" customFormat="1" ht="25.5">
      <c r="A313" s="37" t="s">
        <v>47</v>
      </c>
      <c r="B313" s="32" t="s">
        <v>54</v>
      </c>
      <c r="C313" s="45" t="s">
        <v>7</v>
      </c>
      <c r="D313" s="79"/>
      <c r="E313" s="64">
        <v>425251.46</v>
      </c>
      <c r="F313" s="21" t="s">
        <v>346</v>
      </c>
      <c r="G313" s="10"/>
      <c r="H313" s="11"/>
    </row>
    <row r="314" spans="1:8" s="29" customFormat="1" ht="11.25" outlineLevel="1">
      <c r="A314" s="41">
        <v>1</v>
      </c>
      <c r="B314" s="21" t="s">
        <v>196</v>
      </c>
      <c r="C314" s="50" t="s">
        <v>412</v>
      </c>
      <c r="D314" s="47" t="s">
        <v>413</v>
      </c>
      <c r="E314" s="65"/>
      <c r="F314" s="21"/>
      <c r="G314" s="27"/>
      <c r="H314" s="28"/>
    </row>
    <row r="315" spans="1:8" s="29" customFormat="1" ht="11.25" outlineLevel="1">
      <c r="A315" s="41">
        <v>2</v>
      </c>
      <c r="B315" s="21" t="s">
        <v>414</v>
      </c>
      <c r="C315" s="50" t="s">
        <v>412</v>
      </c>
      <c r="D315" s="47" t="s">
        <v>415</v>
      </c>
      <c r="E315" s="65"/>
      <c r="F315" s="21"/>
      <c r="G315" s="27"/>
      <c r="H315" s="28"/>
    </row>
    <row r="316" spans="1:8" s="29" customFormat="1" ht="22.5" outlineLevel="1">
      <c r="A316" s="41">
        <v>3</v>
      </c>
      <c r="B316" s="21" t="s">
        <v>416</v>
      </c>
      <c r="C316" s="50" t="s">
        <v>412</v>
      </c>
      <c r="D316" s="47" t="s">
        <v>417</v>
      </c>
      <c r="E316" s="65"/>
      <c r="F316" s="21"/>
      <c r="G316" s="27"/>
      <c r="H316" s="28"/>
    </row>
    <row r="317" spans="1:8" s="29" customFormat="1" ht="11.25" outlineLevel="1">
      <c r="A317" s="41">
        <v>4</v>
      </c>
      <c r="B317" s="21" t="s">
        <v>90</v>
      </c>
      <c r="C317" s="50" t="s">
        <v>412</v>
      </c>
      <c r="D317" s="47" t="s">
        <v>415</v>
      </c>
      <c r="E317" s="65"/>
      <c r="F317" s="21"/>
      <c r="G317" s="27"/>
      <c r="H317" s="28"/>
    </row>
    <row r="318" spans="1:8" s="29" customFormat="1" ht="11.25" outlineLevel="1">
      <c r="A318" s="41">
        <v>5</v>
      </c>
      <c r="B318" s="21" t="s">
        <v>90</v>
      </c>
      <c r="C318" s="50" t="s">
        <v>412</v>
      </c>
      <c r="D318" s="47" t="s">
        <v>413</v>
      </c>
      <c r="E318" s="65"/>
      <c r="F318" s="21"/>
      <c r="G318" s="27"/>
      <c r="H318" s="28"/>
    </row>
    <row r="319" spans="1:8" s="29" customFormat="1" ht="11.25" outlineLevel="1">
      <c r="A319" s="41">
        <v>6</v>
      </c>
      <c r="B319" s="21" t="s">
        <v>87</v>
      </c>
      <c r="C319" s="50" t="s">
        <v>412</v>
      </c>
      <c r="D319" s="47" t="s">
        <v>415</v>
      </c>
      <c r="E319" s="65"/>
      <c r="F319" s="21"/>
      <c r="G319" s="27"/>
      <c r="H319" s="28"/>
    </row>
    <row r="320" spans="1:8" s="29" customFormat="1" ht="11.25" outlineLevel="1">
      <c r="A320" s="41">
        <v>7</v>
      </c>
      <c r="B320" s="21" t="s">
        <v>418</v>
      </c>
      <c r="C320" s="50" t="s">
        <v>412</v>
      </c>
      <c r="D320" s="47" t="s">
        <v>415</v>
      </c>
      <c r="E320" s="65"/>
      <c r="F320" s="21"/>
      <c r="G320" s="27"/>
      <c r="H320" s="28"/>
    </row>
    <row r="321" spans="1:8" s="44" customFormat="1" ht="12.75">
      <c r="A321" s="37" t="s">
        <v>50</v>
      </c>
      <c r="B321" s="32" t="s">
        <v>55</v>
      </c>
      <c r="C321" s="45" t="s">
        <v>7</v>
      </c>
      <c r="D321" s="79"/>
      <c r="E321" s="64">
        <v>749832.73</v>
      </c>
      <c r="F321" s="46"/>
      <c r="G321" s="10"/>
      <c r="H321" s="11"/>
    </row>
    <row r="322" spans="1:6" s="59" customFormat="1" ht="22.5" outlineLevel="1">
      <c r="A322" s="61">
        <v>1</v>
      </c>
      <c r="B322" s="57" t="s">
        <v>308</v>
      </c>
      <c r="C322" s="50" t="s">
        <v>359</v>
      </c>
      <c r="D322" s="61">
        <v>95</v>
      </c>
      <c r="E322" s="67" t="s">
        <v>309</v>
      </c>
      <c r="F322" s="58"/>
    </row>
    <row r="323" spans="1:6" s="59" customFormat="1" ht="22.5" outlineLevel="1">
      <c r="A323" s="61">
        <v>2</v>
      </c>
      <c r="B323" s="57" t="s">
        <v>310</v>
      </c>
      <c r="C323" s="50" t="s">
        <v>359</v>
      </c>
      <c r="D323" s="61">
        <v>86</v>
      </c>
      <c r="E323" s="67" t="s">
        <v>309</v>
      </c>
      <c r="F323" s="58"/>
    </row>
    <row r="324" spans="1:6" s="59" customFormat="1" ht="22.5" outlineLevel="1">
      <c r="A324" s="61">
        <v>3</v>
      </c>
      <c r="B324" s="57" t="s">
        <v>311</v>
      </c>
      <c r="C324" s="50" t="s">
        <v>359</v>
      </c>
      <c r="D324" s="61">
        <v>213</v>
      </c>
      <c r="E324" s="67" t="s">
        <v>309</v>
      </c>
      <c r="F324" s="58"/>
    </row>
    <row r="325" spans="1:6" s="59" customFormat="1" ht="22.5" outlineLevel="1">
      <c r="A325" s="61">
        <v>4</v>
      </c>
      <c r="B325" s="57" t="s">
        <v>312</v>
      </c>
      <c r="C325" s="50" t="s">
        <v>359</v>
      </c>
      <c r="D325" s="61">
        <v>41</v>
      </c>
      <c r="E325" s="67" t="s">
        <v>309</v>
      </c>
      <c r="F325" s="58"/>
    </row>
    <row r="326" spans="1:6" s="59" customFormat="1" ht="22.5" outlineLevel="1">
      <c r="A326" s="61">
        <v>5</v>
      </c>
      <c r="B326" s="57" t="s">
        <v>313</v>
      </c>
      <c r="C326" s="50" t="s">
        <v>359</v>
      </c>
      <c r="D326" s="61">
        <v>35</v>
      </c>
      <c r="E326" s="67" t="s">
        <v>314</v>
      </c>
      <c r="F326" s="58"/>
    </row>
    <row r="327" spans="1:6" s="59" customFormat="1" ht="22.5" outlineLevel="1">
      <c r="A327" s="61">
        <v>6</v>
      </c>
      <c r="B327" s="57" t="s">
        <v>315</v>
      </c>
      <c r="C327" s="50" t="s">
        <v>359</v>
      </c>
      <c r="D327" s="61">
        <v>1</v>
      </c>
      <c r="E327" s="67" t="s">
        <v>316</v>
      </c>
      <c r="F327" s="58"/>
    </row>
    <row r="328" spans="1:6" s="59" customFormat="1" ht="22.5" outlineLevel="1">
      <c r="A328" s="61">
        <v>7</v>
      </c>
      <c r="B328" s="57" t="s">
        <v>315</v>
      </c>
      <c r="C328" s="50" t="s">
        <v>359</v>
      </c>
      <c r="D328" s="61">
        <v>1</v>
      </c>
      <c r="E328" s="67" t="s">
        <v>316</v>
      </c>
      <c r="F328" s="58"/>
    </row>
    <row r="329" spans="1:6" s="59" customFormat="1" ht="22.5" outlineLevel="1">
      <c r="A329" s="61">
        <v>8</v>
      </c>
      <c r="B329" s="57" t="s">
        <v>317</v>
      </c>
      <c r="C329" s="50" t="s">
        <v>359</v>
      </c>
      <c r="D329" s="61">
        <v>31</v>
      </c>
      <c r="E329" s="67" t="s">
        <v>309</v>
      </c>
      <c r="F329" s="58"/>
    </row>
    <row r="330" spans="1:6" s="59" customFormat="1" ht="22.5" outlineLevel="1">
      <c r="A330" s="61">
        <v>9</v>
      </c>
      <c r="B330" s="57" t="s">
        <v>318</v>
      </c>
      <c r="C330" s="50" t="s">
        <v>359</v>
      </c>
      <c r="D330" s="61">
        <v>20</v>
      </c>
      <c r="E330" s="67" t="s">
        <v>309</v>
      </c>
      <c r="F330" s="58"/>
    </row>
    <row r="331" spans="1:6" s="59" customFormat="1" ht="22.5" outlineLevel="1">
      <c r="A331" s="61">
        <v>10</v>
      </c>
      <c r="B331" s="57" t="s">
        <v>319</v>
      </c>
      <c r="C331" s="50" t="s">
        <v>359</v>
      </c>
      <c r="D331" s="61">
        <v>30</v>
      </c>
      <c r="E331" s="67" t="s">
        <v>309</v>
      </c>
      <c r="F331" s="58"/>
    </row>
    <row r="332" spans="1:6" s="59" customFormat="1" ht="22.5" outlineLevel="1">
      <c r="A332" s="61">
        <v>11</v>
      </c>
      <c r="B332" s="57" t="s">
        <v>320</v>
      </c>
      <c r="C332" s="50" t="s">
        <v>359</v>
      </c>
      <c r="D332" s="61">
        <v>10</v>
      </c>
      <c r="E332" s="67" t="s">
        <v>309</v>
      </c>
      <c r="F332" s="58"/>
    </row>
    <row r="333" spans="1:6" s="59" customFormat="1" ht="11.25" outlineLevel="1">
      <c r="A333" s="61">
        <v>12</v>
      </c>
      <c r="B333" s="57" t="s">
        <v>321</v>
      </c>
      <c r="C333" s="50" t="s">
        <v>359</v>
      </c>
      <c r="D333" s="61">
        <v>53</v>
      </c>
      <c r="E333" s="67" t="s">
        <v>309</v>
      </c>
      <c r="F333" s="58"/>
    </row>
    <row r="334" spans="1:6" s="59" customFormat="1" ht="11.25" outlineLevel="1">
      <c r="A334" s="61">
        <v>13</v>
      </c>
      <c r="B334" s="57" t="s">
        <v>322</v>
      </c>
      <c r="C334" s="50" t="s">
        <v>359</v>
      </c>
      <c r="D334" s="61">
        <v>22</v>
      </c>
      <c r="E334" s="67" t="s">
        <v>309</v>
      </c>
      <c r="F334" s="58"/>
    </row>
    <row r="335" spans="1:6" s="59" customFormat="1" ht="11.25" outlineLevel="1">
      <c r="A335" s="61">
        <v>14</v>
      </c>
      <c r="B335" s="57" t="s">
        <v>323</v>
      </c>
      <c r="C335" s="50" t="s">
        <v>359</v>
      </c>
      <c r="D335" s="61">
        <v>38</v>
      </c>
      <c r="E335" s="67" t="s">
        <v>309</v>
      </c>
      <c r="F335" s="58"/>
    </row>
    <row r="336" spans="1:6" s="59" customFormat="1" ht="22.5" outlineLevel="1">
      <c r="A336" s="61">
        <v>15</v>
      </c>
      <c r="B336" s="57" t="s">
        <v>324</v>
      </c>
      <c r="C336" s="50" t="s">
        <v>359</v>
      </c>
      <c r="D336" s="61">
        <v>43</v>
      </c>
      <c r="E336" s="67" t="s">
        <v>309</v>
      </c>
      <c r="F336" s="58"/>
    </row>
    <row r="337" spans="1:6" s="59" customFormat="1" ht="22.5" outlineLevel="1">
      <c r="A337" s="61">
        <v>16</v>
      </c>
      <c r="B337" s="57" t="s">
        <v>325</v>
      </c>
      <c r="C337" s="50" t="s">
        <v>359</v>
      </c>
      <c r="D337" s="61">
        <v>180</v>
      </c>
      <c r="E337" s="67" t="s">
        <v>309</v>
      </c>
      <c r="F337" s="58"/>
    </row>
    <row r="338" spans="1:6" s="59" customFormat="1" ht="11.25" outlineLevel="1">
      <c r="A338" s="61">
        <v>17</v>
      </c>
      <c r="B338" s="57" t="s">
        <v>326</v>
      </c>
      <c r="C338" s="50" t="s">
        <v>359</v>
      </c>
      <c r="D338" s="61">
        <v>42</v>
      </c>
      <c r="E338" s="67" t="s">
        <v>309</v>
      </c>
      <c r="F338" s="58"/>
    </row>
    <row r="339" spans="1:6" s="59" customFormat="1" ht="22.5" outlineLevel="1">
      <c r="A339" s="61">
        <v>18</v>
      </c>
      <c r="B339" s="57" t="s">
        <v>327</v>
      </c>
      <c r="C339" s="50" t="s">
        <v>359</v>
      </c>
      <c r="D339" s="61">
        <v>34</v>
      </c>
      <c r="E339" s="67" t="s">
        <v>309</v>
      </c>
      <c r="F339" s="58"/>
    </row>
    <row r="340" spans="1:6" s="59" customFormat="1" ht="22.5" outlineLevel="1">
      <c r="A340" s="61">
        <v>19</v>
      </c>
      <c r="B340" s="57" t="s">
        <v>328</v>
      </c>
      <c r="C340" s="50" t="s">
        <v>359</v>
      </c>
      <c r="D340" s="61">
        <v>78</v>
      </c>
      <c r="E340" s="67" t="s">
        <v>309</v>
      </c>
      <c r="F340" s="58"/>
    </row>
    <row r="341" spans="1:6" s="59" customFormat="1" ht="22.5" outlineLevel="1">
      <c r="A341" s="61">
        <v>20</v>
      </c>
      <c r="B341" s="57" t="s">
        <v>329</v>
      </c>
      <c r="C341" s="50" t="s">
        <v>359</v>
      </c>
      <c r="D341" s="61">
        <v>99</v>
      </c>
      <c r="E341" s="67" t="s">
        <v>309</v>
      </c>
      <c r="F341" s="58"/>
    </row>
    <row r="342" spans="1:6" s="59" customFormat="1" ht="22.5" outlineLevel="1">
      <c r="A342" s="61">
        <v>21</v>
      </c>
      <c r="B342" s="57" t="s">
        <v>330</v>
      </c>
      <c r="C342" s="50" t="s">
        <v>359</v>
      </c>
      <c r="D342" s="61">
        <v>54</v>
      </c>
      <c r="E342" s="67" t="s">
        <v>309</v>
      </c>
      <c r="F342" s="58"/>
    </row>
    <row r="343" spans="1:6" s="59" customFormat="1" ht="22.5" outlineLevel="1">
      <c r="A343" s="61">
        <v>22</v>
      </c>
      <c r="B343" s="57" t="s">
        <v>331</v>
      </c>
      <c r="C343" s="50" t="s">
        <v>359</v>
      </c>
      <c r="D343" s="61">
        <v>30</v>
      </c>
      <c r="E343" s="67" t="s">
        <v>332</v>
      </c>
      <c r="F343" s="58"/>
    </row>
    <row r="344" spans="1:6" s="59" customFormat="1" ht="22.5" outlineLevel="1">
      <c r="A344" s="61">
        <v>23</v>
      </c>
      <c r="B344" s="57" t="s">
        <v>333</v>
      </c>
      <c r="C344" s="50" t="s">
        <v>359</v>
      </c>
      <c r="D344" s="61">
        <v>7</v>
      </c>
      <c r="E344" s="67" t="s">
        <v>334</v>
      </c>
      <c r="F344" s="58"/>
    </row>
    <row r="345" spans="1:6" s="59" customFormat="1" ht="22.5" outlineLevel="1">
      <c r="A345" s="61">
        <v>24</v>
      </c>
      <c r="B345" s="57" t="s">
        <v>335</v>
      </c>
      <c r="C345" s="50" t="s">
        <v>359</v>
      </c>
      <c r="D345" s="61">
        <v>56</v>
      </c>
      <c r="E345" s="67" t="s">
        <v>334</v>
      </c>
      <c r="F345" s="58"/>
    </row>
    <row r="346" spans="1:6" s="59" customFormat="1" ht="22.5" outlineLevel="1">
      <c r="A346" s="61">
        <v>25</v>
      </c>
      <c r="B346" s="57" t="s">
        <v>336</v>
      </c>
      <c r="C346" s="50" t="s">
        <v>359</v>
      </c>
      <c r="D346" s="61">
        <v>43</v>
      </c>
      <c r="E346" s="67" t="s">
        <v>334</v>
      </c>
      <c r="F346" s="58"/>
    </row>
    <row r="347" spans="1:6" s="59" customFormat="1" ht="22.5" outlineLevel="1">
      <c r="A347" s="61">
        <v>26</v>
      </c>
      <c r="B347" s="57" t="s">
        <v>337</v>
      </c>
      <c r="C347" s="50" t="s">
        <v>359</v>
      </c>
      <c r="D347" s="61">
        <v>187</v>
      </c>
      <c r="E347" s="67" t="s">
        <v>309</v>
      </c>
      <c r="F347" s="58"/>
    </row>
    <row r="348" spans="1:6" s="59" customFormat="1" ht="22.5" outlineLevel="1">
      <c r="A348" s="61">
        <v>27</v>
      </c>
      <c r="B348" s="57" t="s">
        <v>338</v>
      </c>
      <c r="C348" s="50" t="s">
        <v>359</v>
      </c>
      <c r="D348" s="61">
        <v>11</v>
      </c>
      <c r="E348" s="67" t="s">
        <v>309</v>
      </c>
      <c r="F348" s="58"/>
    </row>
    <row r="349" spans="1:6" s="59" customFormat="1" ht="22.5" outlineLevel="1">
      <c r="A349" s="61">
        <v>28</v>
      </c>
      <c r="B349" s="57" t="s">
        <v>339</v>
      </c>
      <c r="C349" s="50" t="s">
        <v>359</v>
      </c>
      <c r="D349" s="61">
        <v>22</v>
      </c>
      <c r="E349" s="67" t="s">
        <v>309</v>
      </c>
      <c r="F349" s="58"/>
    </row>
    <row r="350" spans="1:6" s="59" customFormat="1" ht="22.5" outlineLevel="1">
      <c r="A350" s="61">
        <v>29</v>
      </c>
      <c r="B350" s="57" t="s">
        <v>340</v>
      </c>
      <c r="C350" s="50" t="s">
        <v>359</v>
      </c>
      <c r="D350" s="61">
        <v>52</v>
      </c>
      <c r="E350" s="67" t="s">
        <v>309</v>
      </c>
      <c r="F350" s="58"/>
    </row>
    <row r="351" spans="1:6" s="59" customFormat="1" ht="22.5" outlineLevel="1">
      <c r="A351" s="61">
        <v>30</v>
      </c>
      <c r="B351" s="57" t="s">
        <v>341</v>
      </c>
      <c r="C351" s="50" t="s">
        <v>359</v>
      </c>
      <c r="D351" s="61">
        <v>100</v>
      </c>
      <c r="E351" s="67" t="s">
        <v>309</v>
      </c>
      <c r="F351" s="58"/>
    </row>
    <row r="352" spans="1:6" s="59" customFormat="1" ht="22.5" outlineLevel="1">
      <c r="A352" s="61">
        <v>31</v>
      </c>
      <c r="B352" s="57" t="s">
        <v>342</v>
      </c>
      <c r="C352" s="50" t="s">
        <v>359</v>
      </c>
      <c r="D352" s="61">
        <v>56</v>
      </c>
      <c r="E352" s="67" t="s">
        <v>343</v>
      </c>
      <c r="F352" s="58"/>
    </row>
    <row r="353" spans="1:6" s="59" customFormat="1" ht="22.5" outlineLevel="1">
      <c r="A353" s="61">
        <v>32</v>
      </c>
      <c r="B353" s="57" t="s">
        <v>344</v>
      </c>
      <c r="C353" s="50" t="s">
        <v>359</v>
      </c>
      <c r="D353" s="61">
        <v>65</v>
      </c>
      <c r="E353" s="67" t="s">
        <v>334</v>
      </c>
      <c r="F353" s="58"/>
    </row>
    <row r="354" spans="1:8" s="44" customFormat="1" ht="12.75">
      <c r="A354" s="93">
        <v>12</v>
      </c>
      <c r="B354" s="87" t="s">
        <v>56</v>
      </c>
      <c r="C354" s="98" t="s">
        <v>7</v>
      </c>
      <c r="D354" s="99">
        <f>SUM(D355:D361)</f>
        <v>2652.6</v>
      </c>
      <c r="E354" s="90">
        <f>SUM(E355:E361)</f>
        <v>1221106.81</v>
      </c>
      <c r="F354" s="100"/>
      <c r="G354" s="10"/>
      <c r="H354" s="11"/>
    </row>
    <row r="355" spans="1:14" s="12" customFormat="1" ht="12.75" outlineLevel="1">
      <c r="A355" s="41">
        <v>1</v>
      </c>
      <c r="B355" s="21" t="s">
        <v>18</v>
      </c>
      <c r="C355" s="50" t="s">
        <v>41</v>
      </c>
      <c r="D355" s="47">
        <v>20</v>
      </c>
      <c r="E355" s="65">
        <v>610914.41</v>
      </c>
      <c r="F355" s="21" t="s">
        <v>276</v>
      </c>
      <c r="G355" s="10"/>
      <c r="H355" s="11"/>
      <c r="M355" s="13"/>
      <c r="N355" s="13"/>
    </row>
    <row r="356" spans="1:14" s="12" customFormat="1" ht="12.75" outlineLevel="1">
      <c r="A356" s="41">
        <v>2</v>
      </c>
      <c r="B356" s="48" t="s">
        <v>90</v>
      </c>
      <c r="C356" s="50" t="s">
        <v>41</v>
      </c>
      <c r="D356" s="47">
        <v>1308</v>
      </c>
      <c r="E356" s="65"/>
      <c r="F356" s="21"/>
      <c r="G356" s="10"/>
      <c r="H356" s="11"/>
      <c r="M356" s="13"/>
      <c r="N356" s="13"/>
    </row>
    <row r="357" spans="1:14" s="12" customFormat="1" ht="12.75" outlineLevel="1">
      <c r="A357" s="41">
        <v>3</v>
      </c>
      <c r="B357" s="48" t="s">
        <v>26</v>
      </c>
      <c r="C357" s="50" t="s">
        <v>41</v>
      </c>
      <c r="D357" s="47">
        <v>511</v>
      </c>
      <c r="E357" s="65">
        <v>235073.23</v>
      </c>
      <c r="F357" s="21" t="s">
        <v>401</v>
      </c>
      <c r="G357" s="10"/>
      <c r="H357" s="11"/>
      <c r="M357" s="13"/>
      <c r="N357" s="13"/>
    </row>
    <row r="358" spans="1:14" s="12" customFormat="1" ht="12.75" outlineLevel="1">
      <c r="A358" s="41">
        <v>4</v>
      </c>
      <c r="B358" s="48" t="s">
        <v>25</v>
      </c>
      <c r="C358" s="50" t="s">
        <v>41</v>
      </c>
      <c r="D358" s="47">
        <v>101</v>
      </c>
      <c r="E358" s="65">
        <v>46462.62</v>
      </c>
      <c r="F358" s="21" t="s">
        <v>401</v>
      </c>
      <c r="G358" s="10"/>
      <c r="H358" s="11"/>
      <c r="M358" s="13"/>
      <c r="N358" s="13"/>
    </row>
    <row r="359" spans="1:14" s="12" customFormat="1" ht="12.75" outlineLevel="1">
      <c r="A359" s="41">
        <v>5</v>
      </c>
      <c r="B359" s="48" t="s">
        <v>395</v>
      </c>
      <c r="C359" s="50" t="s">
        <v>41</v>
      </c>
      <c r="D359" s="47">
        <v>147</v>
      </c>
      <c r="E359" s="65">
        <v>67623.82</v>
      </c>
      <c r="F359" s="21" t="s">
        <v>401</v>
      </c>
      <c r="G359" s="10"/>
      <c r="H359" s="11"/>
      <c r="M359" s="13"/>
      <c r="N359" s="13"/>
    </row>
    <row r="360" spans="1:14" s="12" customFormat="1" ht="12.75" outlineLevel="1">
      <c r="A360" s="41">
        <v>6</v>
      </c>
      <c r="B360" s="48" t="s">
        <v>398</v>
      </c>
      <c r="C360" s="50" t="s">
        <v>41</v>
      </c>
      <c r="D360" s="47">
        <v>543</v>
      </c>
      <c r="E360" s="65">
        <v>249794.06</v>
      </c>
      <c r="F360" s="21" t="s">
        <v>401</v>
      </c>
      <c r="G360" s="10"/>
      <c r="H360" s="11"/>
      <c r="M360" s="13"/>
      <c r="N360" s="13"/>
    </row>
    <row r="361" spans="1:14" s="12" customFormat="1" ht="12.75" outlineLevel="1">
      <c r="A361" s="41">
        <v>7</v>
      </c>
      <c r="B361" s="48" t="s">
        <v>405</v>
      </c>
      <c r="C361" s="50" t="s">
        <v>41</v>
      </c>
      <c r="D361" s="47">
        <v>22.6</v>
      </c>
      <c r="E361" s="65">
        <v>11238.67</v>
      </c>
      <c r="F361" s="21" t="s">
        <v>401</v>
      </c>
      <c r="G361" s="10"/>
      <c r="H361" s="11"/>
      <c r="M361" s="13"/>
      <c r="N361" s="13"/>
    </row>
    <row r="362" spans="1:8" s="44" customFormat="1" ht="12.75">
      <c r="A362" s="93">
        <v>13</v>
      </c>
      <c r="B362" s="87" t="s">
        <v>57</v>
      </c>
      <c r="C362" s="98" t="s">
        <v>7</v>
      </c>
      <c r="D362" s="95">
        <f>SUM(D363:D367)</f>
        <v>1289</v>
      </c>
      <c r="E362" s="90">
        <f>SUM(E363:E367)</f>
        <v>778769.5599999999</v>
      </c>
      <c r="F362" s="100"/>
      <c r="G362" s="10"/>
      <c r="H362" s="11"/>
    </row>
    <row r="363" spans="1:14" s="12" customFormat="1" ht="12.75" outlineLevel="1">
      <c r="A363" s="41">
        <v>1</v>
      </c>
      <c r="B363" s="21" t="s">
        <v>81</v>
      </c>
      <c r="C363" s="50" t="s">
        <v>37</v>
      </c>
      <c r="D363" s="47">
        <v>10</v>
      </c>
      <c r="E363" s="65">
        <v>15461.28</v>
      </c>
      <c r="F363" s="21" t="s">
        <v>378</v>
      </c>
      <c r="G363" s="10"/>
      <c r="H363" s="11"/>
      <c r="M363" s="13"/>
      <c r="N363" s="13"/>
    </row>
    <row r="364" spans="1:8" s="29" customFormat="1" ht="11.25" outlineLevel="1">
      <c r="A364" s="41">
        <v>2</v>
      </c>
      <c r="B364" s="48" t="s">
        <v>26</v>
      </c>
      <c r="C364" s="50" t="s">
        <v>37</v>
      </c>
      <c r="D364" s="75">
        <v>450</v>
      </c>
      <c r="E364" s="65">
        <v>316582.67</v>
      </c>
      <c r="F364" s="21" t="s">
        <v>401</v>
      </c>
      <c r="G364" s="27"/>
      <c r="H364" s="28"/>
    </row>
    <row r="365" spans="1:14" s="12" customFormat="1" ht="12.75" outlineLevel="1">
      <c r="A365" s="41">
        <v>4</v>
      </c>
      <c r="B365" s="48" t="s">
        <v>25</v>
      </c>
      <c r="C365" s="50" t="s">
        <v>37</v>
      </c>
      <c r="D365" s="75">
        <v>540</v>
      </c>
      <c r="E365" s="65">
        <v>379899.19</v>
      </c>
      <c r="F365" s="21" t="s">
        <v>401</v>
      </c>
      <c r="G365" s="10"/>
      <c r="H365" s="11"/>
      <c r="M365" s="13"/>
      <c r="N365" s="13"/>
    </row>
    <row r="366" spans="1:14" s="5" customFormat="1" ht="12.75" outlineLevel="1">
      <c r="A366" s="41">
        <v>5</v>
      </c>
      <c r="B366" s="48" t="s">
        <v>398</v>
      </c>
      <c r="C366" s="50" t="s">
        <v>37</v>
      </c>
      <c r="D366" s="75">
        <v>189</v>
      </c>
      <c r="E366" s="65">
        <v>24839.94</v>
      </c>
      <c r="F366" s="21" t="s">
        <v>401</v>
      </c>
      <c r="G366" s="3"/>
      <c r="H366" s="4"/>
      <c r="M366" s="1"/>
      <c r="N366" s="1"/>
    </row>
    <row r="367" spans="1:14" s="12" customFormat="1" ht="12.75" outlineLevel="1">
      <c r="A367" s="41">
        <v>6</v>
      </c>
      <c r="B367" s="48" t="s">
        <v>405</v>
      </c>
      <c r="C367" s="50" t="s">
        <v>37</v>
      </c>
      <c r="D367" s="47">
        <v>100</v>
      </c>
      <c r="E367" s="65">
        <v>41986.48</v>
      </c>
      <c r="F367" s="21" t="s">
        <v>401</v>
      </c>
      <c r="G367" s="10"/>
      <c r="H367" s="11"/>
      <c r="M367" s="13"/>
      <c r="N367" s="13"/>
    </row>
    <row r="368" spans="1:8" s="44" customFormat="1" ht="12.75">
      <c r="A368" s="93">
        <v>14</v>
      </c>
      <c r="B368" s="87" t="s">
        <v>58</v>
      </c>
      <c r="C368" s="98" t="s">
        <v>7</v>
      </c>
      <c r="D368" s="95">
        <f>SUM(D369:D375)</f>
        <v>92</v>
      </c>
      <c r="E368" s="90">
        <v>1715769.8</v>
      </c>
      <c r="F368" s="100"/>
      <c r="G368" s="10"/>
      <c r="H368" s="11"/>
    </row>
    <row r="369" spans="1:14" s="5" customFormat="1" ht="12.75" outlineLevel="1">
      <c r="A369" s="41">
        <v>1</v>
      </c>
      <c r="B369" s="48" t="s">
        <v>90</v>
      </c>
      <c r="C369" s="50" t="s">
        <v>37</v>
      </c>
      <c r="D369" s="75">
        <v>15</v>
      </c>
      <c r="E369" s="65"/>
      <c r="F369" s="21" t="s">
        <v>345</v>
      </c>
      <c r="G369" s="3"/>
      <c r="H369" s="4"/>
      <c r="M369" s="1"/>
      <c r="N369" s="1"/>
    </row>
    <row r="370" spans="1:14" s="12" customFormat="1" ht="12.75" outlineLevel="1">
      <c r="A370" s="41">
        <v>2</v>
      </c>
      <c r="B370" s="21" t="s">
        <v>81</v>
      </c>
      <c r="C370" s="50" t="s">
        <v>37</v>
      </c>
      <c r="D370" s="75">
        <v>5</v>
      </c>
      <c r="E370" s="65"/>
      <c r="F370" s="21" t="s">
        <v>59</v>
      </c>
      <c r="G370" s="10"/>
      <c r="H370" s="11"/>
      <c r="M370" s="13"/>
      <c r="N370" s="13"/>
    </row>
    <row r="371" spans="1:8" s="29" customFormat="1" ht="11.25" outlineLevel="1">
      <c r="A371" s="41">
        <v>3</v>
      </c>
      <c r="B371" s="48" t="s">
        <v>26</v>
      </c>
      <c r="C371" s="50" t="s">
        <v>37</v>
      </c>
      <c r="D371" s="75">
        <v>22</v>
      </c>
      <c r="E371" s="65"/>
      <c r="F371" s="21" t="s">
        <v>410</v>
      </c>
      <c r="G371" s="27"/>
      <c r="H371" s="28"/>
    </row>
    <row r="372" spans="1:8" s="29" customFormat="1" ht="11.25" outlineLevel="1">
      <c r="A372" s="41">
        <v>4</v>
      </c>
      <c r="B372" s="48" t="s">
        <v>25</v>
      </c>
      <c r="C372" s="50" t="s">
        <v>37</v>
      </c>
      <c r="D372" s="75">
        <v>31</v>
      </c>
      <c r="E372" s="65"/>
      <c r="F372" s="21" t="s">
        <v>409</v>
      </c>
      <c r="G372" s="27"/>
      <c r="H372" s="28"/>
    </row>
    <row r="373" spans="1:8" s="26" customFormat="1" ht="11.25" outlineLevel="1">
      <c r="A373" s="41">
        <v>5</v>
      </c>
      <c r="B373" s="48" t="s">
        <v>395</v>
      </c>
      <c r="C373" s="50" t="s">
        <v>37</v>
      </c>
      <c r="D373" s="75">
        <v>6</v>
      </c>
      <c r="E373" s="65"/>
      <c r="F373" s="21" t="s">
        <v>401</v>
      </c>
      <c r="G373" s="24"/>
      <c r="H373" s="25"/>
    </row>
    <row r="374" spans="1:8" s="26" customFormat="1" ht="11.25" outlineLevel="1">
      <c r="A374" s="41">
        <v>6</v>
      </c>
      <c r="B374" s="48" t="s">
        <v>398</v>
      </c>
      <c r="C374" s="50" t="s">
        <v>37</v>
      </c>
      <c r="D374" s="75">
        <v>11</v>
      </c>
      <c r="E374" s="65"/>
      <c r="F374" s="21" t="s">
        <v>401</v>
      </c>
      <c r="G374" s="24"/>
      <c r="H374" s="25"/>
    </row>
    <row r="375" spans="1:14" s="12" customFormat="1" ht="12.75" outlineLevel="1">
      <c r="A375" s="41">
        <v>7</v>
      </c>
      <c r="B375" s="48" t="s">
        <v>405</v>
      </c>
      <c r="C375" s="50" t="s">
        <v>37</v>
      </c>
      <c r="D375" s="75">
        <v>2</v>
      </c>
      <c r="E375" s="65"/>
      <c r="F375" s="21" t="s">
        <v>401</v>
      </c>
      <c r="G375" s="10"/>
      <c r="H375" s="11"/>
      <c r="M375" s="13"/>
      <c r="N375" s="13"/>
    </row>
    <row r="376" spans="1:8" s="44" customFormat="1" ht="12.75">
      <c r="A376" s="93">
        <v>15</v>
      </c>
      <c r="B376" s="87" t="s">
        <v>130</v>
      </c>
      <c r="C376" s="98" t="s">
        <v>37</v>
      </c>
      <c r="D376" s="99">
        <v>0</v>
      </c>
      <c r="E376" s="90">
        <v>0</v>
      </c>
      <c r="F376" s="100"/>
      <c r="G376" s="10"/>
      <c r="H376" s="11"/>
    </row>
    <row r="377" spans="1:6" s="18" customFormat="1" ht="12.75">
      <c r="A377" s="103">
        <v>16</v>
      </c>
      <c r="B377" s="102" t="s">
        <v>60</v>
      </c>
      <c r="C377" s="94" t="s">
        <v>7</v>
      </c>
      <c r="D377" s="99">
        <f>D378</f>
        <v>501</v>
      </c>
      <c r="E377" s="90">
        <f>E378+E381+E382+E385+E386</f>
        <v>1923289.49</v>
      </c>
      <c r="F377" s="87"/>
    </row>
    <row r="378" spans="1:6" s="18" customFormat="1" ht="12.75">
      <c r="A378" s="83" t="s">
        <v>131</v>
      </c>
      <c r="B378" s="38" t="s">
        <v>60</v>
      </c>
      <c r="C378" s="39"/>
      <c r="D378" s="79">
        <f>SUM(D379:D380)</f>
        <v>501</v>
      </c>
      <c r="E378" s="64">
        <v>1413494.73</v>
      </c>
      <c r="F378" s="32"/>
    </row>
    <row r="379" spans="1:6" ht="12.75" outlineLevel="1">
      <c r="A379" s="41">
        <v>1</v>
      </c>
      <c r="B379" s="21" t="s">
        <v>26</v>
      </c>
      <c r="C379" s="50" t="s">
        <v>41</v>
      </c>
      <c r="D379" s="75">
        <v>366</v>
      </c>
      <c r="E379" s="65"/>
      <c r="F379" s="21"/>
    </row>
    <row r="380" spans="1:12" s="13" customFormat="1" ht="12.75" outlineLevel="1">
      <c r="A380" s="41">
        <v>2</v>
      </c>
      <c r="B380" s="48" t="s">
        <v>398</v>
      </c>
      <c r="C380" s="50" t="s">
        <v>41</v>
      </c>
      <c r="D380" s="75">
        <v>135</v>
      </c>
      <c r="E380" s="65"/>
      <c r="F380" s="21"/>
      <c r="G380" s="10"/>
      <c r="H380" s="11"/>
      <c r="I380" s="12"/>
      <c r="J380" s="12"/>
      <c r="K380" s="12"/>
      <c r="L380" s="12"/>
    </row>
    <row r="381" spans="1:6" s="18" customFormat="1" ht="12.75">
      <c r="A381" s="83" t="s">
        <v>132</v>
      </c>
      <c r="B381" s="38" t="s">
        <v>61</v>
      </c>
      <c r="C381" s="39" t="s">
        <v>7</v>
      </c>
      <c r="D381" s="79">
        <v>0</v>
      </c>
      <c r="E381" s="64">
        <v>0</v>
      </c>
      <c r="F381" s="32"/>
    </row>
    <row r="382" spans="1:6" s="18" customFormat="1" ht="25.5">
      <c r="A382" s="83" t="s">
        <v>133</v>
      </c>
      <c r="B382" s="38" t="s">
        <v>134</v>
      </c>
      <c r="C382" s="39" t="s">
        <v>7</v>
      </c>
      <c r="D382" s="78">
        <f>SUM(D383:D384)</f>
        <v>621</v>
      </c>
      <c r="E382" s="64">
        <v>509267.02</v>
      </c>
      <c r="F382" s="32"/>
    </row>
    <row r="383" spans="1:8" s="29" customFormat="1" ht="11.25" outlineLevel="1">
      <c r="A383" s="41">
        <v>1</v>
      </c>
      <c r="B383" s="21" t="s">
        <v>26</v>
      </c>
      <c r="C383" s="50" t="s">
        <v>37</v>
      </c>
      <c r="D383" s="47">
        <v>433</v>
      </c>
      <c r="E383" s="65"/>
      <c r="F383" s="21"/>
      <c r="G383" s="27"/>
      <c r="H383" s="28"/>
    </row>
    <row r="384" spans="1:8" s="29" customFormat="1" ht="11.25" outlineLevel="1">
      <c r="A384" s="41">
        <v>2</v>
      </c>
      <c r="B384" s="21" t="s">
        <v>398</v>
      </c>
      <c r="C384" s="50" t="s">
        <v>37</v>
      </c>
      <c r="D384" s="47">
        <v>188</v>
      </c>
      <c r="E384" s="65"/>
      <c r="F384" s="21"/>
      <c r="G384" s="27"/>
      <c r="H384" s="28"/>
    </row>
    <row r="385" spans="1:6" s="18" customFormat="1" ht="25.5">
      <c r="A385" s="83" t="s">
        <v>135</v>
      </c>
      <c r="B385" s="38" t="s">
        <v>136</v>
      </c>
      <c r="C385" s="39" t="s">
        <v>7</v>
      </c>
      <c r="D385" s="79">
        <v>0</v>
      </c>
      <c r="E385" s="64">
        <v>0</v>
      </c>
      <c r="F385" s="32"/>
    </row>
    <row r="386" spans="1:6" s="18" customFormat="1" ht="25.5">
      <c r="A386" s="83" t="s">
        <v>291</v>
      </c>
      <c r="B386" s="38" t="s">
        <v>292</v>
      </c>
      <c r="C386" s="39" t="s">
        <v>41</v>
      </c>
      <c r="D386" s="79">
        <f>SUM(D387:D387)</f>
        <v>1</v>
      </c>
      <c r="E386" s="64">
        <v>527.74</v>
      </c>
      <c r="F386" s="32"/>
    </row>
    <row r="387" spans="1:12" s="13" customFormat="1" ht="12.75" outlineLevel="1">
      <c r="A387" s="41">
        <v>1</v>
      </c>
      <c r="B387" s="48" t="s">
        <v>78</v>
      </c>
      <c r="C387" s="50" t="s">
        <v>41</v>
      </c>
      <c r="D387" s="47">
        <v>1</v>
      </c>
      <c r="E387" s="65"/>
      <c r="F387" s="21" t="s">
        <v>293</v>
      </c>
      <c r="G387" s="10"/>
      <c r="H387" s="11"/>
      <c r="I387" s="12"/>
      <c r="J387" s="12"/>
      <c r="K387" s="12"/>
      <c r="L387" s="12"/>
    </row>
    <row r="388" spans="1:6" s="18" customFormat="1" ht="58.5" customHeight="1">
      <c r="A388" s="103">
        <v>17</v>
      </c>
      <c r="B388" s="102" t="s">
        <v>400</v>
      </c>
      <c r="C388" s="94" t="s">
        <v>7</v>
      </c>
      <c r="D388" s="99">
        <v>100</v>
      </c>
      <c r="E388" s="90">
        <f>E389+E428</f>
        <v>368623.73</v>
      </c>
      <c r="F388" s="87"/>
    </row>
    <row r="389" spans="1:6" s="18" customFormat="1" ht="38.25">
      <c r="A389" s="83" t="s">
        <v>191</v>
      </c>
      <c r="B389" s="38" t="s">
        <v>284</v>
      </c>
      <c r="C389" s="39" t="s">
        <v>7</v>
      </c>
      <c r="D389" s="79">
        <f>SUM(D390:D427)</f>
        <v>100</v>
      </c>
      <c r="E389" s="64">
        <v>215550</v>
      </c>
      <c r="F389" s="32"/>
    </row>
    <row r="390" spans="1:12" s="13" customFormat="1" ht="12.75" outlineLevel="1">
      <c r="A390" s="41">
        <v>1</v>
      </c>
      <c r="B390" s="48" t="s">
        <v>299</v>
      </c>
      <c r="C390" s="50" t="s">
        <v>37</v>
      </c>
      <c r="D390" s="75">
        <v>1</v>
      </c>
      <c r="E390" s="65"/>
      <c r="F390" s="21" t="s">
        <v>297</v>
      </c>
      <c r="G390" s="10"/>
      <c r="H390" s="11"/>
      <c r="I390" s="12"/>
      <c r="J390" s="12"/>
      <c r="K390" s="12"/>
      <c r="L390" s="12"/>
    </row>
    <row r="391" spans="1:12" s="13" customFormat="1" ht="12.75" outlineLevel="1">
      <c r="A391" s="41">
        <v>2</v>
      </c>
      <c r="B391" s="48" t="s">
        <v>195</v>
      </c>
      <c r="C391" s="50" t="s">
        <v>37</v>
      </c>
      <c r="D391" s="75">
        <v>1</v>
      </c>
      <c r="E391" s="65"/>
      <c r="F391" s="21" t="s">
        <v>298</v>
      </c>
      <c r="G391" s="10"/>
      <c r="H391" s="11"/>
      <c r="I391" s="12"/>
      <c r="J391" s="12"/>
      <c r="K391" s="12"/>
      <c r="L391" s="12"/>
    </row>
    <row r="392" spans="1:12" s="13" customFormat="1" ht="12.75" outlineLevel="1">
      <c r="A392" s="41">
        <v>3</v>
      </c>
      <c r="B392" s="48" t="s">
        <v>196</v>
      </c>
      <c r="C392" s="50" t="s">
        <v>37</v>
      </c>
      <c r="D392" s="75">
        <v>1</v>
      </c>
      <c r="E392" s="65"/>
      <c r="F392" s="21" t="s">
        <v>297</v>
      </c>
      <c r="G392" s="10"/>
      <c r="H392" s="11"/>
      <c r="I392" s="12"/>
      <c r="J392" s="12"/>
      <c r="K392" s="12"/>
      <c r="L392" s="12"/>
    </row>
    <row r="393" spans="1:12" s="13" customFormat="1" ht="12.75" outlineLevel="1">
      <c r="A393" s="41">
        <v>4</v>
      </c>
      <c r="B393" s="48" t="s">
        <v>198</v>
      </c>
      <c r="C393" s="50" t="s">
        <v>37</v>
      </c>
      <c r="D393" s="75">
        <v>1</v>
      </c>
      <c r="E393" s="65"/>
      <c r="F393" s="21" t="s">
        <v>297</v>
      </c>
      <c r="G393" s="10"/>
      <c r="H393" s="11"/>
      <c r="I393" s="12"/>
      <c r="J393" s="12"/>
      <c r="K393" s="12"/>
      <c r="L393" s="12"/>
    </row>
    <row r="394" spans="1:12" s="13" customFormat="1" ht="12.75" outlineLevel="1">
      <c r="A394" s="41">
        <v>5</v>
      </c>
      <c r="B394" s="48" t="s">
        <v>33</v>
      </c>
      <c r="C394" s="50" t="s">
        <v>37</v>
      </c>
      <c r="D394" s="75">
        <v>1</v>
      </c>
      <c r="E394" s="65"/>
      <c r="F394" s="21" t="s">
        <v>297</v>
      </c>
      <c r="G394" s="10"/>
      <c r="H394" s="11"/>
      <c r="I394" s="12"/>
      <c r="J394" s="12"/>
      <c r="K394" s="12"/>
      <c r="L394" s="12"/>
    </row>
    <row r="395" spans="1:12" s="13" customFormat="1" ht="12.75" outlineLevel="1">
      <c r="A395" s="41">
        <v>6</v>
      </c>
      <c r="B395" s="48" t="s">
        <v>76</v>
      </c>
      <c r="C395" s="50" t="s">
        <v>37</v>
      </c>
      <c r="D395" s="75">
        <v>1</v>
      </c>
      <c r="E395" s="65"/>
      <c r="F395" s="21" t="s">
        <v>297</v>
      </c>
      <c r="G395" s="10"/>
      <c r="H395" s="11"/>
      <c r="I395" s="12"/>
      <c r="J395" s="12"/>
      <c r="K395" s="12"/>
      <c r="L395" s="12"/>
    </row>
    <row r="396" spans="1:12" s="13" customFormat="1" ht="12.75" outlineLevel="1">
      <c r="A396" s="41">
        <v>7</v>
      </c>
      <c r="B396" s="48" t="s">
        <v>199</v>
      </c>
      <c r="C396" s="50" t="s">
        <v>37</v>
      </c>
      <c r="D396" s="75">
        <v>1</v>
      </c>
      <c r="E396" s="65"/>
      <c r="F396" s="21" t="s">
        <v>297</v>
      </c>
      <c r="G396" s="10"/>
      <c r="H396" s="11"/>
      <c r="I396" s="12"/>
      <c r="J396" s="12"/>
      <c r="K396" s="12"/>
      <c r="L396" s="12"/>
    </row>
    <row r="397" spans="1:12" s="13" customFormat="1" ht="12.75" outlineLevel="1">
      <c r="A397" s="41">
        <v>8</v>
      </c>
      <c r="B397" s="48" t="s">
        <v>93</v>
      </c>
      <c r="C397" s="50" t="s">
        <v>37</v>
      </c>
      <c r="D397" s="75">
        <v>1</v>
      </c>
      <c r="E397" s="65"/>
      <c r="F397" s="21" t="s">
        <v>297</v>
      </c>
      <c r="G397" s="10"/>
      <c r="H397" s="11"/>
      <c r="I397" s="12"/>
      <c r="J397" s="12"/>
      <c r="K397" s="12"/>
      <c r="L397" s="12"/>
    </row>
    <row r="398" spans="1:12" s="13" customFormat="1" ht="12.75" outlineLevel="1">
      <c r="A398" s="41">
        <v>9</v>
      </c>
      <c r="B398" s="48" t="s">
        <v>125</v>
      </c>
      <c r="C398" s="50" t="s">
        <v>37</v>
      </c>
      <c r="D398" s="75">
        <v>1</v>
      </c>
      <c r="E398" s="65"/>
      <c r="F398" s="21" t="s">
        <v>297</v>
      </c>
      <c r="G398" s="10"/>
      <c r="H398" s="11"/>
      <c r="I398" s="12"/>
      <c r="J398" s="12"/>
      <c r="K398" s="12"/>
      <c r="L398" s="12"/>
    </row>
    <row r="399" spans="1:12" s="13" customFormat="1" ht="12.75" outlineLevel="1">
      <c r="A399" s="41">
        <v>10</v>
      </c>
      <c r="B399" s="48" t="s">
        <v>81</v>
      </c>
      <c r="C399" s="50" t="s">
        <v>37</v>
      </c>
      <c r="D399" s="75">
        <v>1</v>
      </c>
      <c r="E399" s="65"/>
      <c r="F399" s="21" t="s">
        <v>297</v>
      </c>
      <c r="G399" s="10"/>
      <c r="H399" s="11"/>
      <c r="I399" s="12"/>
      <c r="J399" s="12"/>
      <c r="K399" s="12"/>
      <c r="L399" s="12"/>
    </row>
    <row r="400" spans="1:12" s="13" customFormat="1" ht="12.75" outlineLevel="1">
      <c r="A400" s="41">
        <v>11</v>
      </c>
      <c r="B400" s="48" t="s">
        <v>205</v>
      </c>
      <c r="C400" s="50" t="s">
        <v>37</v>
      </c>
      <c r="D400" s="75">
        <v>1</v>
      </c>
      <c r="E400" s="65"/>
      <c r="F400" s="21" t="s">
        <v>297</v>
      </c>
      <c r="G400" s="10"/>
      <c r="H400" s="11"/>
      <c r="I400" s="12"/>
      <c r="J400" s="12"/>
      <c r="K400" s="12"/>
      <c r="L400" s="12"/>
    </row>
    <row r="401" spans="1:12" s="13" customFormat="1" ht="12.75" outlineLevel="1">
      <c r="A401" s="41">
        <v>12</v>
      </c>
      <c r="B401" s="48" t="s">
        <v>302</v>
      </c>
      <c r="C401" s="50" t="s">
        <v>37</v>
      </c>
      <c r="D401" s="75">
        <v>1</v>
      </c>
      <c r="E401" s="65"/>
      <c r="F401" s="21" t="s">
        <v>297</v>
      </c>
      <c r="G401" s="10"/>
      <c r="H401" s="11"/>
      <c r="I401" s="12"/>
      <c r="J401" s="12"/>
      <c r="K401" s="12"/>
      <c r="L401" s="12"/>
    </row>
    <row r="402" spans="1:12" s="13" customFormat="1" ht="12.75" outlineLevel="1">
      <c r="A402" s="41">
        <v>13</v>
      </c>
      <c r="B402" s="48" t="s">
        <v>84</v>
      </c>
      <c r="C402" s="50" t="s">
        <v>37</v>
      </c>
      <c r="D402" s="75">
        <v>1</v>
      </c>
      <c r="E402" s="65"/>
      <c r="F402" s="21" t="s">
        <v>297</v>
      </c>
      <c r="G402" s="10"/>
      <c r="H402" s="11"/>
      <c r="I402" s="12"/>
      <c r="J402" s="12"/>
      <c r="K402" s="12"/>
      <c r="L402" s="12"/>
    </row>
    <row r="403" spans="1:12" s="13" customFormat="1" ht="12.75" outlineLevel="1">
      <c r="A403" s="41">
        <v>14</v>
      </c>
      <c r="B403" s="48" t="s">
        <v>207</v>
      </c>
      <c r="C403" s="50" t="s">
        <v>37</v>
      </c>
      <c r="D403" s="75">
        <v>1</v>
      </c>
      <c r="E403" s="65"/>
      <c r="F403" s="21" t="s">
        <v>297</v>
      </c>
      <c r="G403" s="10"/>
      <c r="H403" s="11"/>
      <c r="I403" s="12"/>
      <c r="J403" s="12"/>
      <c r="K403" s="12"/>
      <c r="L403" s="12"/>
    </row>
    <row r="404" spans="1:12" s="13" customFormat="1" ht="12.75" outlineLevel="1">
      <c r="A404" s="41">
        <v>15</v>
      </c>
      <c r="B404" s="48" t="s">
        <v>208</v>
      </c>
      <c r="C404" s="50" t="s">
        <v>37</v>
      </c>
      <c r="D404" s="75">
        <v>1</v>
      </c>
      <c r="E404" s="65"/>
      <c r="F404" s="21" t="s">
        <v>297</v>
      </c>
      <c r="G404" s="10"/>
      <c r="H404" s="11"/>
      <c r="I404" s="12"/>
      <c r="J404" s="12"/>
      <c r="K404" s="12"/>
      <c r="L404" s="12"/>
    </row>
    <row r="405" spans="1:12" s="13" customFormat="1" ht="12.75" outlineLevel="1">
      <c r="A405" s="41">
        <v>16</v>
      </c>
      <c r="B405" s="48" t="s">
        <v>303</v>
      </c>
      <c r="C405" s="50" t="s">
        <v>37</v>
      </c>
      <c r="D405" s="75">
        <v>1</v>
      </c>
      <c r="E405" s="65"/>
      <c r="F405" s="21" t="s">
        <v>297</v>
      </c>
      <c r="G405" s="10"/>
      <c r="H405" s="11"/>
      <c r="I405" s="12"/>
      <c r="J405" s="12"/>
      <c r="K405" s="12"/>
      <c r="L405" s="12"/>
    </row>
    <row r="406" spans="1:12" s="13" customFormat="1" ht="12.75" outlineLevel="1">
      <c r="A406" s="41">
        <v>17</v>
      </c>
      <c r="B406" s="48" t="s">
        <v>285</v>
      </c>
      <c r="C406" s="50" t="s">
        <v>37</v>
      </c>
      <c r="D406" s="75">
        <v>1</v>
      </c>
      <c r="E406" s="65"/>
      <c r="F406" s="21" t="s">
        <v>286</v>
      </c>
      <c r="G406" s="10"/>
      <c r="H406" s="11"/>
      <c r="I406" s="12"/>
      <c r="J406" s="12"/>
      <c r="K406" s="12"/>
      <c r="L406" s="12"/>
    </row>
    <row r="407" spans="1:12" s="13" customFormat="1" ht="12.75" outlineLevel="1">
      <c r="A407" s="41">
        <v>18</v>
      </c>
      <c r="B407" s="48" t="s">
        <v>304</v>
      </c>
      <c r="C407" s="50" t="s">
        <v>37</v>
      </c>
      <c r="D407" s="75">
        <v>1</v>
      </c>
      <c r="E407" s="65"/>
      <c r="F407" s="21" t="s">
        <v>298</v>
      </c>
      <c r="G407" s="10"/>
      <c r="H407" s="11"/>
      <c r="I407" s="12"/>
      <c r="J407" s="12"/>
      <c r="K407" s="12"/>
      <c r="L407" s="12"/>
    </row>
    <row r="408" spans="1:12" s="13" customFormat="1" ht="12.75" outlineLevel="1">
      <c r="A408" s="41">
        <v>19</v>
      </c>
      <c r="B408" s="48" t="s">
        <v>218</v>
      </c>
      <c r="C408" s="50" t="s">
        <v>37</v>
      </c>
      <c r="D408" s="75">
        <v>1</v>
      </c>
      <c r="E408" s="65"/>
      <c r="F408" s="21" t="s">
        <v>297</v>
      </c>
      <c r="G408" s="10"/>
      <c r="H408" s="11"/>
      <c r="I408" s="12"/>
      <c r="J408" s="12"/>
      <c r="K408" s="12"/>
      <c r="L408" s="12"/>
    </row>
    <row r="409" spans="1:12" s="13" customFormat="1" ht="12.75" outlineLevel="1">
      <c r="A409" s="41">
        <v>20</v>
      </c>
      <c r="B409" s="48" t="s">
        <v>31</v>
      </c>
      <c r="C409" s="50" t="s">
        <v>37</v>
      </c>
      <c r="D409" s="75">
        <v>1</v>
      </c>
      <c r="E409" s="65"/>
      <c r="F409" s="21" t="s">
        <v>297</v>
      </c>
      <c r="G409" s="10"/>
      <c r="H409" s="11"/>
      <c r="I409" s="12"/>
      <c r="J409" s="12"/>
      <c r="K409" s="12"/>
      <c r="L409" s="12"/>
    </row>
    <row r="410" spans="1:12" s="13" customFormat="1" ht="12.75" outlineLevel="1">
      <c r="A410" s="41">
        <v>21</v>
      </c>
      <c r="B410" s="48" t="s">
        <v>219</v>
      </c>
      <c r="C410" s="50" t="s">
        <v>37</v>
      </c>
      <c r="D410" s="75">
        <v>1</v>
      </c>
      <c r="E410" s="65"/>
      <c r="F410" s="21" t="s">
        <v>297</v>
      </c>
      <c r="G410" s="10"/>
      <c r="H410" s="11"/>
      <c r="I410" s="12"/>
      <c r="J410" s="12"/>
      <c r="K410" s="12"/>
      <c r="L410" s="12"/>
    </row>
    <row r="411" spans="1:12" s="13" customFormat="1" ht="12.75" outlineLevel="1">
      <c r="A411" s="41">
        <v>22</v>
      </c>
      <c r="B411" s="48" t="s">
        <v>221</v>
      </c>
      <c r="C411" s="50" t="s">
        <v>37</v>
      </c>
      <c r="D411" s="75">
        <v>1</v>
      </c>
      <c r="E411" s="65"/>
      <c r="F411" s="21" t="s">
        <v>298</v>
      </c>
      <c r="G411" s="10"/>
      <c r="H411" s="11"/>
      <c r="I411" s="12"/>
      <c r="J411" s="12"/>
      <c r="K411" s="12"/>
      <c r="L411" s="12"/>
    </row>
    <row r="412" spans="1:12" s="13" customFormat="1" ht="12.75" outlineLevel="1">
      <c r="A412" s="41">
        <v>23</v>
      </c>
      <c r="B412" s="48" t="s">
        <v>300</v>
      </c>
      <c r="C412" s="50" t="s">
        <v>37</v>
      </c>
      <c r="D412" s="75">
        <v>2</v>
      </c>
      <c r="E412" s="65"/>
      <c r="F412" s="21" t="s">
        <v>297</v>
      </c>
      <c r="G412" s="10"/>
      <c r="H412" s="11"/>
      <c r="I412" s="12"/>
      <c r="J412" s="12"/>
      <c r="K412" s="12"/>
      <c r="L412" s="12"/>
    </row>
    <row r="413" spans="1:12" s="13" customFormat="1" ht="12.75" outlineLevel="1">
      <c r="A413" s="41">
        <v>24</v>
      </c>
      <c r="B413" s="48" t="s">
        <v>301</v>
      </c>
      <c r="C413" s="50" t="s">
        <v>37</v>
      </c>
      <c r="D413" s="75">
        <v>1</v>
      </c>
      <c r="E413" s="65"/>
      <c r="F413" s="21" t="s">
        <v>297</v>
      </c>
      <c r="G413" s="10"/>
      <c r="H413" s="11"/>
      <c r="I413" s="12"/>
      <c r="J413" s="12"/>
      <c r="K413" s="12"/>
      <c r="L413" s="12"/>
    </row>
    <row r="414" spans="1:12" s="13" customFormat="1" ht="12.75" outlineLevel="1">
      <c r="A414" s="41">
        <v>25</v>
      </c>
      <c r="B414" s="48" t="s">
        <v>72</v>
      </c>
      <c r="C414" s="50" t="s">
        <v>37</v>
      </c>
      <c r="D414" s="75">
        <v>1</v>
      </c>
      <c r="E414" s="65"/>
      <c r="F414" s="21" t="s">
        <v>297</v>
      </c>
      <c r="G414" s="10"/>
      <c r="H414" s="11"/>
      <c r="I414" s="12"/>
      <c r="J414" s="12"/>
      <c r="K414" s="12"/>
      <c r="L414" s="12"/>
    </row>
    <row r="415" spans="1:12" s="13" customFormat="1" ht="12.75" outlineLevel="1">
      <c r="A415" s="41">
        <v>26</v>
      </c>
      <c r="B415" s="48" t="s">
        <v>224</v>
      </c>
      <c r="C415" s="50" t="s">
        <v>37</v>
      </c>
      <c r="D415" s="75">
        <v>1</v>
      </c>
      <c r="E415" s="65"/>
      <c r="F415" s="21" t="s">
        <v>297</v>
      </c>
      <c r="G415" s="10"/>
      <c r="H415" s="11"/>
      <c r="I415" s="12"/>
      <c r="J415" s="12"/>
      <c r="K415" s="12"/>
      <c r="L415" s="12"/>
    </row>
    <row r="416" spans="1:12" s="13" customFormat="1" ht="12.75" outlineLevel="1">
      <c r="A416" s="41">
        <v>27</v>
      </c>
      <c r="B416" s="48" t="s">
        <v>225</v>
      </c>
      <c r="C416" s="50" t="s">
        <v>37</v>
      </c>
      <c r="D416" s="75">
        <v>1</v>
      </c>
      <c r="E416" s="65"/>
      <c r="F416" s="21" t="s">
        <v>297</v>
      </c>
      <c r="G416" s="10"/>
      <c r="H416" s="11"/>
      <c r="I416" s="12"/>
      <c r="J416" s="12"/>
      <c r="K416" s="12"/>
      <c r="L416" s="12"/>
    </row>
    <row r="417" spans="1:12" s="13" customFormat="1" ht="12.75" outlineLevel="1">
      <c r="A417" s="41">
        <v>28</v>
      </c>
      <c r="B417" s="48" t="s">
        <v>40</v>
      </c>
      <c r="C417" s="50" t="s">
        <v>37</v>
      </c>
      <c r="D417" s="75">
        <v>1</v>
      </c>
      <c r="E417" s="65"/>
      <c r="F417" s="21" t="s">
        <v>297</v>
      </c>
      <c r="G417" s="10"/>
      <c r="H417" s="11"/>
      <c r="I417" s="12"/>
      <c r="J417" s="12"/>
      <c r="K417" s="12"/>
      <c r="L417" s="12"/>
    </row>
    <row r="418" spans="1:12" s="13" customFormat="1" ht="12.75" outlineLevel="1">
      <c r="A418" s="41">
        <v>29</v>
      </c>
      <c r="B418" s="48" t="s">
        <v>85</v>
      </c>
      <c r="C418" s="50" t="s">
        <v>37</v>
      </c>
      <c r="D418" s="75">
        <v>1</v>
      </c>
      <c r="E418" s="65"/>
      <c r="F418" s="21" t="s">
        <v>297</v>
      </c>
      <c r="G418" s="10"/>
      <c r="H418" s="11"/>
      <c r="I418" s="12"/>
      <c r="J418" s="12"/>
      <c r="K418" s="12"/>
      <c r="L418" s="12"/>
    </row>
    <row r="419" spans="1:12" s="13" customFormat="1" ht="12.75" outlineLevel="1">
      <c r="A419" s="41">
        <v>30</v>
      </c>
      <c r="B419" s="48" t="s">
        <v>226</v>
      </c>
      <c r="C419" s="50" t="s">
        <v>37</v>
      </c>
      <c r="D419" s="75">
        <v>1</v>
      </c>
      <c r="E419" s="65"/>
      <c r="F419" s="21" t="s">
        <v>297</v>
      </c>
      <c r="G419" s="10"/>
      <c r="H419" s="11"/>
      <c r="I419" s="12"/>
      <c r="J419" s="12"/>
      <c r="K419" s="12"/>
      <c r="L419" s="12"/>
    </row>
    <row r="420" spans="1:12" s="13" customFormat="1" ht="12.75" outlineLevel="1">
      <c r="A420" s="41">
        <v>31</v>
      </c>
      <c r="B420" s="48" t="s">
        <v>86</v>
      </c>
      <c r="C420" s="50" t="s">
        <v>37</v>
      </c>
      <c r="D420" s="75">
        <v>1</v>
      </c>
      <c r="E420" s="65"/>
      <c r="F420" s="21" t="s">
        <v>297</v>
      </c>
      <c r="G420" s="10"/>
      <c r="H420" s="11"/>
      <c r="I420" s="12"/>
      <c r="J420" s="12"/>
      <c r="K420" s="12"/>
      <c r="L420" s="12"/>
    </row>
    <row r="421" spans="1:12" s="13" customFormat="1" ht="12.75" outlineLevel="1">
      <c r="A421" s="41">
        <v>32</v>
      </c>
      <c r="B421" s="48" t="s">
        <v>228</v>
      </c>
      <c r="C421" s="50" t="s">
        <v>37</v>
      </c>
      <c r="D421" s="75">
        <v>1</v>
      </c>
      <c r="E421" s="65"/>
      <c r="F421" s="21" t="s">
        <v>297</v>
      </c>
      <c r="G421" s="10"/>
      <c r="H421" s="11"/>
      <c r="I421" s="12"/>
      <c r="J421" s="12"/>
      <c r="K421" s="12"/>
      <c r="L421" s="12"/>
    </row>
    <row r="422" spans="1:12" s="13" customFormat="1" ht="12.75" outlineLevel="1">
      <c r="A422" s="41">
        <v>33</v>
      </c>
      <c r="B422" s="48" t="s">
        <v>305</v>
      </c>
      <c r="C422" s="50" t="s">
        <v>37</v>
      </c>
      <c r="D422" s="75">
        <v>1</v>
      </c>
      <c r="E422" s="65"/>
      <c r="F422" s="21" t="s">
        <v>297</v>
      </c>
      <c r="G422" s="10"/>
      <c r="H422" s="11"/>
      <c r="I422" s="12"/>
      <c r="J422" s="12"/>
      <c r="K422" s="12"/>
      <c r="L422" s="12"/>
    </row>
    <row r="423" spans="1:12" s="13" customFormat="1" ht="12.75" outlineLevel="1">
      <c r="A423" s="41">
        <v>34</v>
      </c>
      <c r="B423" s="48" t="s">
        <v>95</v>
      </c>
      <c r="C423" s="50" t="s">
        <v>37</v>
      </c>
      <c r="D423" s="75">
        <v>1</v>
      </c>
      <c r="E423" s="65"/>
      <c r="F423" s="21" t="s">
        <v>297</v>
      </c>
      <c r="G423" s="10"/>
      <c r="H423" s="11"/>
      <c r="I423" s="12"/>
      <c r="J423" s="12"/>
      <c r="K423" s="12"/>
      <c r="L423" s="12"/>
    </row>
    <row r="424" spans="1:12" s="13" customFormat="1" ht="12.75" outlineLevel="1">
      <c r="A424" s="41">
        <v>35</v>
      </c>
      <c r="B424" s="48" t="s">
        <v>231</v>
      </c>
      <c r="C424" s="50" t="s">
        <v>37</v>
      </c>
      <c r="D424" s="75">
        <v>1</v>
      </c>
      <c r="E424" s="65"/>
      <c r="F424" s="21" t="s">
        <v>297</v>
      </c>
      <c r="G424" s="10"/>
      <c r="H424" s="11"/>
      <c r="I424" s="12"/>
      <c r="J424" s="12"/>
      <c r="K424" s="12"/>
      <c r="L424" s="12"/>
    </row>
    <row r="425" spans="1:8" s="26" customFormat="1" ht="22.5" outlineLevel="1">
      <c r="A425" s="41">
        <v>36</v>
      </c>
      <c r="B425" s="21" t="s">
        <v>21</v>
      </c>
      <c r="C425" s="50" t="s">
        <v>37</v>
      </c>
      <c r="D425" s="75">
        <v>40</v>
      </c>
      <c r="E425" s="65"/>
      <c r="F425" s="21" t="s">
        <v>356</v>
      </c>
      <c r="G425" s="24"/>
      <c r="H425" s="25"/>
    </row>
    <row r="426" spans="1:6" ht="12.75" outlineLevel="1">
      <c r="A426" s="41">
        <v>37</v>
      </c>
      <c r="B426" s="21" t="s">
        <v>26</v>
      </c>
      <c r="C426" s="50" t="s">
        <v>37</v>
      </c>
      <c r="D426" s="75">
        <v>10</v>
      </c>
      <c r="E426" s="65"/>
      <c r="F426" s="21" t="s">
        <v>389</v>
      </c>
    </row>
    <row r="427" spans="1:12" s="13" customFormat="1" ht="12.75" outlineLevel="1">
      <c r="A427" s="41">
        <v>38</v>
      </c>
      <c r="B427" s="48" t="s">
        <v>398</v>
      </c>
      <c r="C427" s="50" t="s">
        <v>37</v>
      </c>
      <c r="D427" s="75">
        <v>14</v>
      </c>
      <c r="E427" s="65"/>
      <c r="F427" s="21" t="s">
        <v>402</v>
      </c>
      <c r="G427" s="10"/>
      <c r="H427" s="11"/>
      <c r="I427" s="12"/>
      <c r="J427" s="12"/>
      <c r="K427" s="12"/>
      <c r="L427" s="12"/>
    </row>
    <row r="428" spans="1:6" s="18" customFormat="1" ht="12.75">
      <c r="A428" s="49" t="s">
        <v>399</v>
      </c>
      <c r="B428" s="38" t="s">
        <v>192</v>
      </c>
      <c r="C428" s="39" t="s">
        <v>7</v>
      </c>
      <c r="D428" s="79"/>
      <c r="E428" s="64">
        <v>153073.73</v>
      </c>
      <c r="F428" s="32"/>
    </row>
    <row r="429" spans="1:8" s="26" customFormat="1" ht="22.5" outlineLevel="1">
      <c r="A429" s="41">
        <v>1</v>
      </c>
      <c r="B429" s="21" t="s">
        <v>193</v>
      </c>
      <c r="C429" s="43" t="s">
        <v>384</v>
      </c>
      <c r="D429" s="75"/>
      <c r="E429" s="65"/>
      <c r="F429" s="21"/>
      <c r="G429" s="24"/>
      <c r="H429" s="25"/>
    </row>
    <row r="430" spans="1:6" s="18" customFormat="1" ht="25.5">
      <c r="A430" s="101">
        <v>18</v>
      </c>
      <c r="B430" s="102" t="s">
        <v>62</v>
      </c>
      <c r="C430" s="94" t="s">
        <v>7</v>
      </c>
      <c r="D430" s="99">
        <f>SUM(D431:D433)</f>
        <v>11</v>
      </c>
      <c r="E430" s="90">
        <v>742310.8</v>
      </c>
      <c r="F430" s="87"/>
    </row>
    <row r="431" spans="1:6" ht="12.75" outlineLevel="1">
      <c r="A431" s="41">
        <v>1</v>
      </c>
      <c r="B431" s="21" t="s">
        <v>82</v>
      </c>
      <c r="C431" s="43"/>
      <c r="D431" s="75">
        <v>2</v>
      </c>
      <c r="E431" s="65"/>
      <c r="F431" s="42" t="s">
        <v>385</v>
      </c>
    </row>
    <row r="432" spans="1:6" ht="12.75" outlineLevel="1">
      <c r="A432" s="41">
        <v>2</v>
      </c>
      <c r="B432" s="21" t="s">
        <v>283</v>
      </c>
      <c r="C432" s="43"/>
      <c r="D432" s="75">
        <v>4</v>
      </c>
      <c r="E432" s="65"/>
      <c r="F432" s="42" t="s">
        <v>278</v>
      </c>
    </row>
    <row r="433" spans="1:8" s="30" customFormat="1" ht="11.25" outlineLevel="1">
      <c r="A433" s="41">
        <v>3</v>
      </c>
      <c r="B433" s="21" t="s">
        <v>376</v>
      </c>
      <c r="C433" s="43"/>
      <c r="D433" s="75">
        <v>5</v>
      </c>
      <c r="E433" s="65"/>
      <c r="F433" s="42" t="s">
        <v>377</v>
      </c>
      <c r="G433" s="27"/>
      <c r="H433" s="28"/>
    </row>
    <row r="434" spans="1:6" s="18" customFormat="1" ht="38.25">
      <c r="A434" s="101">
        <v>19</v>
      </c>
      <c r="B434" s="102" t="s">
        <v>137</v>
      </c>
      <c r="C434" s="94" t="s">
        <v>7</v>
      </c>
      <c r="D434" s="99">
        <f>SUM(D435:D436)</f>
        <v>10</v>
      </c>
      <c r="E434" s="90">
        <v>20000</v>
      </c>
      <c r="F434" s="87"/>
    </row>
    <row r="435" spans="1:8" s="26" customFormat="1" ht="22.5" outlineLevel="1">
      <c r="A435" s="41">
        <v>1</v>
      </c>
      <c r="B435" s="21" t="s">
        <v>288</v>
      </c>
      <c r="C435" s="50" t="s">
        <v>37</v>
      </c>
      <c r="D435" s="77">
        <v>3</v>
      </c>
      <c r="E435" s="65"/>
      <c r="F435" s="42" t="s">
        <v>289</v>
      </c>
      <c r="G435" s="24"/>
      <c r="H435" s="25"/>
    </row>
    <row r="436" spans="1:8" s="26" customFormat="1" ht="11.25" outlineLevel="1">
      <c r="A436" s="41">
        <v>2</v>
      </c>
      <c r="B436" s="21" t="s">
        <v>294</v>
      </c>
      <c r="C436" s="50" t="s">
        <v>37</v>
      </c>
      <c r="D436" s="77">
        <v>7</v>
      </c>
      <c r="E436" s="65"/>
      <c r="F436" s="42" t="s">
        <v>290</v>
      </c>
      <c r="G436" s="24"/>
      <c r="H436" s="25"/>
    </row>
    <row r="437" spans="1:6" s="18" customFormat="1" ht="12.75">
      <c r="A437" s="101">
        <v>20</v>
      </c>
      <c r="B437" s="102" t="s">
        <v>138</v>
      </c>
      <c r="C437" s="94" t="s">
        <v>7</v>
      </c>
      <c r="D437" s="99"/>
      <c r="E437" s="90">
        <v>100000</v>
      </c>
      <c r="F437" s="87"/>
    </row>
    <row r="438" spans="1:12" s="13" customFormat="1" ht="12.75">
      <c r="A438" s="41">
        <v>1</v>
      </c>
      <c r="B438" s="21" t="s">
        <v>139</v>
      </c>
      <c r="C438" s="50"/>
      <c r="D438" s="47"/>
      <c r="E438" s="65"/>
      <c r="F438" s="21"/>
      <c r="G438" s="10"/>
      <c r="H438" s="11"/>
      <c r="I438" s="12"/>
      <c r="J438" s="12"/>
      <c r="K438" s="12"/>
      <c r="L438" s="12"/>
    </row>
    <row r="440" spans="2:12" ht="12.75">
      <c r="B440" s="12" t="s">
        <v>63</v>
      </c>
      <c r="G440" s="27"/>
      <c r="H440" s="28"/>
      <c r="I440" s="1"/>
      <c r="J440" s="1"/>
      <c r="K440" s="1"/>
      <c r="L440" s="1"/>
    </row>
    <row r="441" spans="1:14" s="2" customFormat="1" ht="38.25" customHeight="1">
      <c r="A441" s="7"/>
      <c r="B441" s="111" t="s">
        <v>140</v>
      </c>
      <c r="C441" s="111"/>
      <c r="D441" s="80"/>
      <c r="E441" s="62"/>
      <c r="F441" s="13"/>
      <c r="G441" s="27"/>
      <c r="H441" s="28"/>
      <c r="I441" s="1"/>
      <c r="J441" s="1"/>
      <c r="K441" s="1"/>
      <c r="L441" s="1"/>
      <c r="M441" s="1"/>
      <c r="N441" s="1"/>
    </row>
    <row r="445" spans="6:12" ht="12.75">
      <c r="F445" s="3"/>
      <c r="G445" s="4"/>
      <c r="H445" s="5"/>
      <c r="L445" s="1"/>
    </row>
    <row r="446" spans="6:12" ht="12.75">
      <c r="F446" s="3"/>
      <c r="G446" s="4"/>
      <c r="H446" s="5"/>
      <c r="L446" s="1"/>
    </row>
    <row r="447" spans="6:12" ht="12.75">
      <c r="F447" s="3"/>
      <c r="G447" s="4"/>
      <c r="H447" s="5"/>
      <c r="L447" s="1"/>
    </row>
  </sheetData>
  <sheetProtection/>
  <autoFilter ref="A12:N438"/>
  <mergeCells count="11">
    <mergeCell ref="C10:C11"/>
    <mergeCell ref="D10:E10"/>
    <mergeCell ref="F10:F11"/>
    <mergeCell ref="B441:C441"/>
    <mergeCell ref="D2:F2"/>
    <mergeCell ref="E4:F4"/>
    <mergeCell ref="E5:F5"/>
    <mergeCell ref="E6:F6"/>
    <mergeCell ref="A8:F8"/>
    <mergeCell ref="A10:A11"/>
    <mergeCell ref="B10:B11"/>
  </mergeCells>
  <printOptions/>
  <pageMargins left="0.2708333333333333" right="0.25" top="0.19791666666666666" bottom="0.3645833333333333" header="0.3" footer="0.125"/>
  <pageSetup horizontalDpi="600" verticalDpi="600" orientation="portrait" paperSize="9" scale="9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GlSpech</dc:creator>
  <cp:keywords/>
  <dc:description/>
  <cp:lastModifiedBy>buh2</cp:lastModifiedBy>
  <cp:lastPrinted>2016-11-01T08:25:04Z</cp:lastPrinted>
  <dcterms:created xsi:type="dcterms:W3CDTF">2016-10-19T12:22:03Z</dcterms:created>
  <dcterms:modified xsi:type="dcterms:W3CDTF">2018-05-24T13:46:48Z</dcterms:modified>
  <cp:category/>
  <cp:version/>
  <cp:contentType/>
  <cp:contentStatus/>
</cp:coreProperties>
</file>