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015" windowWidth="12120" windowHeight="3030" activeTab="0"/>
  </bookViews>
  <sheets>
    <sheet name="Доходы " sheetId="1" r:id="rId1"/>
    <sheet name="Лист1" sheetId="2" r:id="rId2"/>
  </sheets>
  <definedNames>
    <definedName name="_xlnm.Print_Titles" localSheetId="0">'Доходы '!$7:$8</definedName>
  </definedNames>
  <calcPr fullCalcOnLoad="1"/>
</workbook>
</file>

<file path=xl/sharedStrings.xml><?xml version="1.0" encoding="utf-8"?>
<sst xmlns="http://schemas.openxmlformats.org/spreadsheetml/2006/main" count="174" uniqueCount="137">
  <si>
    <t>НАЛОГИ  НА  СОВОКУПНЫЙ  ДОХОД</t>
  </si>
  <si>
    <t>НАЛОГИ  НА  ИМУЩЕСТВО</t>
  </si>
  <si>
    <t>ИТОГО  ДОХОДОВ</t>
  </si>
  <si>
    <t>№ п/п</t>
  </si>
  <si>
    <t>1.</t>
  </si>
  <si>
    <t>1.1.</t>
  </si>
  <si>
    <t>2.1.</t>
  </si>
  <si>
    <t>3.</t>
  </si>
  <si>
    <t>3.1.</t>
  </si>
  <si>
    <t>4.</t>
  </si>
  <si>
    <t>4.1.</t>
  </si>
  <si>
    <t>4.1.1.</t>
  </si>
  <si>
    <t>1 00 00000 00 0000 000</t>
  </si>
  <si>
    <t>1 05 00000 00 0000 000</t>
  </si>
  <si>
    <t>1 09 00000 00 0000 000</t>
  </si>
  <si>
    <t>1 11 00000 00 0000 000</t>
  </si>
  <si>
    <t xml:space="preserve">ШТРАФЫ,  САНКЦИИ,  ВОЗМЕЩЕНИЕ  УЩЕРБА </t>
  </si>
  <si>
    <t>1 16 00000 00 0000 000</t>
  </si>
  <si>
    <t>1 16 06000 01 0000 140</t>
  </si>
  <si>
    <t>1 11 05030 00 0000 120</t>
  </si>
  <si>
    <t>2.</t>
  </si>
  <si>
    <t>1.2.</t>
  </si>
  <si>
    <t>949</t>
  </si>
  <si>
    <t>1 11 05033 03 0000 120</t>
  </si>
  <si>
    <t>1 06 01010 03 0000 110</t>
  </si>
  <si>
    <t>1 09 04040 01 0000 110</t>
  </si>
  <si>
    <t>1 05 01010 01 0000 110</t>
  </si>
  <si>
    <t>ЗАДОЛЖЕННОСТЬ И ПЕРЕРАСЧЁТЫ ПО ОТМЕНЁННЫМ НАЛОГАМ, СБОРАМ И ИНЫМ ОБЯЗАТЕЛЬНЫМ ПЛАТЕЖАМ</t>
  </si>
  <si>
    <t>Налог с имущества, переходящего в порядке наследования или дарения</t>
  </si>
  <si>
    <t>1 05 02000 02 0000 110</t>
  </si>
  <si>
    <t>1 05 01000 00 0000 110</t>
  </si>
  <si>
    <t>1.1.1.</t>
  </si>
  <si>
    <t>1.1.2.</t>
  </si>
  <si>
    <t>1 05 01020 01 0000 110</t>
  </si>
  <si>
    <t>1 16 90030 03 0100 140</t>
  </si>
  <si>
    <t>1 16 90030 03 0200 140</t>
  </si>
  <si>
    <t xml:space="preserve">БЕЗВОЗМЕЗДНЫЕ ПОСТУПЛЕНИЯ </t>
  </si>
  <si>
    <t>2 00 00000 00 0000 000</t>
  </si>
  <si>
    <t xml:space="preserve">Единый налог на вменённый доход для отдельных видов деятельности </t>
  </si>
  <si>
    <t>ДОХОДЫ  ОТ ИСПОЛЬЗОВАНИЯ ИМУЩЕСТВА,  НАХОДЯЩЕГОСЯ  В ГОСУДАРСТВЕННОЙ И  МУНИЦИПАЛЬНОЙ  СОБСТВЕННОСТИ</t>
  </si>
  <si>
    <t>Налоги на имущество</t>
  </si>
  <si>
    <t>Налог на имущество физических лиц</t>
  </si>
  <si>
    <t>1 06 01000 00 0000 110</t>
  </si>
  <si>
    <t>1 09 04000 00 0000 110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</si>
  <si>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</si>
  <si>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</si>
  <si>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</si>
  <si>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расчётов и (или) расчётов с использованием платёжных карт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</si>
  <si>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</si>
  <si>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</si>
  <si>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</si>
  <si>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2 02 03027 00 0000 151</t>
  </si>
  <si>
    <t>2 02 03027 03 0000 151</t>
  </si>
  <si>
    <t>2 02 03027 03 0100 151</t>
  </si>
  <si>
    <t>2 02 03027 03 0200 151</t>
  </si>
  <si>
    <t>2.1.1.</t>
  </si>
  <si>
    <t>3.1.1.</t>
  </si>
  <si>
    <t xml:space="preserve">1 13 00000 00 0000 000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</si>
  <si>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</si>
  <si>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</si>
  <si>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</si>
  <si>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</si>
  <si>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</si>
  <si>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</si>
  <si>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Наименование источника доходов</t>
  </si>
  <si>
    <t>Субвенции   бюджетам    внутригородских муниципальных    образований    городов федерального значения Москвы  и  Санкт-Петербурга  на  содержание  ребенка   в семье  опекуна  и  приемной  семье,   а также   вознаграждение,  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</si>
  <si>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</si>
  <si>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</si>
  <si>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1.1.1.1.</t>
  </si>
  <si>
    <t>1 05 01011 01 0000 110</t>
  </si>
  <si>
    <t>Налог, взимаемый с налогоплательщиков, выбравших в качестве объекта налогообложения  доходы</t>
  </si>
  <si>
    <t>1.1.1.2.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</si>
  <si>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</si>
  <si>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</si>
  <si>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1.1.2.1.</t>
  </si>
  <si>
    <t>1 05 01021 01 0000 110</t>
  </si>
  <si>
    <t>1.1.2.2.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</si>
  <si>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</si>
  <si>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</si>
  <si>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1.2.1.</t>
  </si>
  <si>
    <t>1 05 02010 02 0000 110</t>
  </si>
  <si>
    <t>Единый налог на вмененный доход для отдельных видов деятельности</t>
  </si>
  <si>
    <t>1.2.2.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</si>
  <si>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</si>
  <si>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</si>
  <si>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</si>
  <si>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867</t>
  </si>
  <si>
    <t>1.1.3.</t>
  </si>
  <si>
    <t>1 05 01050 01 0000 110</t>
  </si>
  <si>
    <t>Минимальный налог, зачисляемый в бюджеты субъектов Российской Федерации</t>
  </si>
  <si>
    <t>806</t>
  </si>
  <si>
    <t>807</t>
  </si>
  <si>
    <t>857</t>
  </si>
  <si>
    <t xml:space="preserve">Субвенции бюджетам субъектов Российской Федерации и муниципальных образований                    </t>
  </si>
  <si>
    <t>2 02 03024 03 0000 151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</si>
  <si>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</si>
  <si>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1 13 02993 03 0000 130   </t>
  </si>
  <si>
    <t xml:space="preserve">Прочие   доходы   от   компенсации затрат бюджетов внутригородских муниципальных образований  городов  федерального значения Москвы и Санкт-Петербурга </t>
  </si>
  <si>
    <t xml:space="preserve">1 13 02993 03 0100 130  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</si>
  <si>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</si>
  <si>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НАЛОГОВЫЕ И НЕНАЛОГОВЫЕ ДОХОДЫ</t>
  </si>
  <si>
    <t>ДОХОДЫ ОТ ОКАЗАНИЯ ПЛАТНЫХ  УСЛУГ(РАБОТ)  И  КОМПЕНСАЦИИ ЗАТРАТ ГОСУДАРСТВА</t>
  </si>
  <si>
    <t xml:space="preserve"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</si>
  <si>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Субвенции   бюджетам    муниципальных    образований   на содержание ребенка в семье опекуна и приемной семье, а также вознаграждение, причитающееся приемному родителю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</si>
  <si>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</si>
  <si>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</si>
  <si>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</si>
  <si>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>1.3.</t>
  </si>
  <si>
    <t>1.3.1.</t>
  </si>
  <si>
    <t>Код</t>
  </si>
  <si>
    <t>(тыс.руб.)</t>
  </si>
  <si>
    <t>Приложение  №1 
к  Решению Муниципального совета 
МО Невская застава 
от 11.12.2013 № 09/50</t>
  </si>
  <si>
    <t>% исполнения</t>
  </si>
  <si>
    <t>1 06 00000 00 0000 110</t>
  </si>
  <si>
    <t>Местная Администрация МО Невская застава</t>
  </si>
  <si>
    <t>Федеральная налоговая служба</t>
  </si>
  <si>
    <t>182</t>
  </si>
  <si>
    <t>Государственная административно-техническая инспекция</t>
  </si>
  <si>
    <t>Государственная жилищная инспекция Санкт-Петербурга</t>
  </si>
  <si>
    <t>Администрация Невского района Санкт-Петербурга</t>
  </si>
  <si>
    <t>Комитет по благоустройству Санкт-Петербурга</t>
  </si>
  <si>
    <t xml:space="preserve">Отчет об исполнении бюджета 
Муниципального образования  МО  Невская застава   
по кодам класификации доходов за 2015 год                                                        </t>
  </si>
  <si>
    <t xml:space="preserve">Утверждено на    2015 год </t>
  </si>
  <si>
    <t>Исполнено за 2015  год</t>
  </si>
  <si>
    <t>824</t>
  </si>
  <si>
    <t xml:space="preserve">1 17 00000 00 0000 000   </t>
  </si>
  <si>
    <t>ПРОЧИЕ НЕНАЛОГОВЫЕ ДОХОДЫ</t>
  </si>
  <si>
    <t xml:space="preserve"> 1 17 05000 00 0000 180   </t>
  </si>
  <si>
    <t>Прочие неналоговые доходы</t>
  </si>
  <si>
    <t xml:space="preserve">1 17 05030 03 0000 180   </t>
  </si>
  <si>
    <t xml:space="preserve">Прочие      неналоговые      доходы      бюджетов внутригородских муниципальных образований городов федерального значения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</si>
  <si>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</si>
  <si>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</si>
  <si>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</si>
  <si>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</si>
  <si>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Комитет по печати и взаимодействию со средствами массовой информации</t>
  </si>
  <si>
    <t>Приложение  № 1
к  Решению муниципального совета
МО Невская застава 
от 20.04.2016 № 03/09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</si>
</sst>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176" fontId="12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181" fontId="4" fillId="0" borderId="10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5" fillId="0" borderId="10" xfId="0" applyNumberFormat="1" applyFont="1" applyBorder="1" applyAlignment="1">
      <alignment/>
    </xf>
    <xf numFmtId="181" fontId="16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176" fontId="16" fillId="0" borderId="1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14" xfId="0" applyBorder="1" applyAlignment="1">
      <alignment horizontal="center"/>
    </xf>
    <xf numFmtId="181" fontId="2" fillId="0" borderId="12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0"/>
  <sheetViews>
    <sheetView tabSelected="1" zoomScale="75" zoomScaleNormal="75" zoomScaleSheetLayoutView="85" zoomScalePageLayoutView="0" workbookViewId="0" topLeftCell="B36">
      <selection activeCell="D41" sqref="D41"/>
    </sheetView>
  </sheetViews>
  <sheetFormatPr defaultColWidth="9.00390625" defaultRowHeight="12.75" outlineLevelCol="1"/>
  <cols>
    <col min="1" max="1" width="11.75390625" style="5" hidden="1" customWidth="1" outlineLevel="1"/>
    <col min="2" max="2" width="9.75390625" style="5" customWidth="1" collapsed="1"/>
    <col min="3" max="3" width="30.00390625" style="5" bestFit="1" customWidth="1"/>
    <col min="4" max="4" width="53.00390625" style="0" customWidth="1"/>
    <col min="5" max="5" width="15.75390625" style="5" customWidth="1"/>
    <col min="6" max="6" width="15.75390625" style="0" customWidth="1"/>
    <col min="7" max="7" width="15.875" style="32" customWidth="1"/>
  </cols>
  <sheetData>
    <row r="2" spans="1:11" ht="74.25" customHeight="1">
      <c r="A2" s="31" t="s">
        <v>111</v>
      </c>
      <c r="B2" s="31"/>
      <c r="C2" s="31"/>
      <c r="D2" s="31"/>
      <c r="E2" s="55" t="s">
        <v>136</v>
      </c>
      <c r="F2" s="55"/>
      <c r="G2" s="55"/>
      <c r="H2" s="31"/>
      <c r="I2" s="31"/>
      <c r="J2" s="31"/>
      <c r="K2" s="31"/>
    </row>
    <row r="3" spans="1:5" ht="65.25" customHeight="1" hidden="1">
      <c r="A3" s="22"/>
      <c r="B3" s="22"/>
      <c r="C3" s="22"/>
      <c r="D3" s="22"/>
      <c r="E3" s="22"/>
    </row>
    <row r="4" spans="1:5" ht="33.75" customHeight="1" hidden="1">
      <c r="A4" s="22"/>
      <c r="B4" s="22"/>
      <c r="C4" s="22"/>
      <c r="D4" s="22"/>
      <c r="E4" s="22"/>
    </row>
    <row r="5" spans="1:11" ht="60" customHeight="1">
      <c r="A5" s="51" t="s">
        <v>121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7" ht="18.75" customHeight="1">
      <c r="A6" s="1"/>
      <c r="B6" s="46"/>
      <c r="C6" s="46"/>
      <c r="D6" s="1"/>
      <c r="E6" s="52" t="s">
        <v>110</v>
      </c>
      <c r="F6" s="52"/>
      <c r="G6" s="52"/>
    </row>
    <row r="7" spans="1:7" ht="15.75" customHeight="1">
      <c r="A7" s="44" t="s">
        <v>3</v>
      </c>
      <c r="B7" s="47" t="s">
        <v>109</v>
      </c>
      <c r="C7" s="48"/>
      <c r="D7" s="44" t="s">
        <v>64</v>
      </c>
      <c r="E7" s="42" t="s">
        <v>122</v>
      </c>
      <c r="F7" s="42" t="s">
        <v>123</v>
      </c>
      <c r="G7" s="53" t="s">
        <v>112</v>
      </c>
    </row>
    <row r="8" spans="1:7" ht="33.75" customHeight="1">
      <c r="A8" s="45"/>
      <c r="B8" s="49"/>
      <c r="C8" s="50"/>
      <c r="D8" s="45"/>
      <c r="E8" s="43"/>
      <c r="F8" s="43"/>
      <c r="G8" s="54"/>
    </row>
    <row r="9" spans="1:7" ht="33.75" customHeight="1">
      <c r="A9" s="37"/>
      <c r="B9" s="39">
        <v>182</v>
      </c>
      <c r="C9" s="38"/>
      <c r="D9" s="2" t="s">
        <v>115</v>
      </c>
      <c r="E9" s="29">
        <f>E10</f>
        <v>53191</v>
      </c>
      <c r="F9" s="29">
        <f>F10</f>
        <v>52874.2</v>
      </c>
      <c r="G9" s="33">
        <f>F9/E9</f>
        <v>0.9940441052057678</v>
      </c>
    </row>
    <row r="10" spans="1:7" s="6" customFormat="1" ht="40.5">
      <c r="A10" s="9"/>
      <c r="B10" s="19">
        <v>182</v>
      </c>
      <c r="C10" s="12" t="s">
        <v>12</v>
      </c>
      <c r="D10" s="2" t="s">
        <v>100</v>
      </c>
      <c r="E10" s="29">
        <f>E11+E25+E28+E31</f>
        <v>53191</v>
      </c>
      <c r="F10" s="29">
        <f>F11+F25+F28+F31</f>
        <v>52874.2</v>
      </c>
      <c r="G10" s="33">
        <f>F10/E10</f>
        <v>0.9940441052057678</v>
      </c>
    </row>
    <row r="11" spans="1:7" s="7" customFormat="1" ht="18.75">
      <c r="A11" s="9" t="s">
        <v>4</v>
      </c>
      <c r="B11" s="19">
        <v>182</v>
      </c>
      <c r="C11" s="12" t="s">
        <v>13</v>
      </c>
      <c r="D11" s="20" t="s">
        <v>0</v>
      </c>
      <c r="E11" s="29">
        <f>E12+E20+E23</f>
        <v>43232</v>
      </c>
      <c r="F11" s="29">
        <f>F12+F20+F23</f>
        <v>42435.700000000004</v>
      </c>
      <c r="G11" s="33">
        <f>F11/E11</f>
        <v>0.9815807735011104</v>
      </c>
    </row>
    <row r="12" spans="1:7" s="8" customFormat="1" ht="30.75" customHeight="1">
      <c r="A12" s="24" t="s">
        <v>5</v>
      </c>
      <c r="B12" s="19">
        <v>182</v>
      </c>
      <c r="C12" s="23" t="s">
        <v>30</v>
      </c>
      <c r="D12" s="25" t="s">
        <v>44</v>
      </c>
      <c r="E12" s="27">
        <f>E13+E16+E19</f>
        <v>24632</v>
      </c>
      <c r="F12" s="27">
        <f>F13+F16+F19</f>
        <v>24243.4</v>
      </c>
      <c r="G12" s="34">
        <f>F12/E12</f>
        <v>0.9842237739525821</v>
      </c>
    </row>
    <row r="13" spans="1:7" s="8" customFormat="1" ht="47.25" customHeight="1">
      <c r="A13" s="10" t="s">
        <v>31</v>
      </c>
      <c r="B13" s="19">
        <v>182</v>
      </c>
      <c r="C13" s="13" t="s">
        <v>26</v>
      </c>
      <c r="D13" s="3" t="s">
        <v>45</v>
      </c>
      <c r="E13" s="28">
        <f>E14+E15</f>
        <v>14001</v>
      </c>
      <c r="F13" s="28">
        <f>F14+F15</f>
        <v>13690.6</v>
      </c>
      <c r="G13" s="34">
        <f aca="true" t="shared" si="0" ref="G13:G21">F13/E13</f>
        <v>0.9778301549889293</v>
      </c>
    </row>
    <row r="14" spans="1:7" s="8" customFormat="1" ht="44.25" customHeight="1">
      <c r="A14" s="18" t="s">
        <v>68</v>
      </c>
      <c r="B14" s="19">
        <v>182</v>
      </c>
      <c r="C14" s="13" t="s">
        <v>69</v>
      </c>
      <c r="D14" s="3" t="s">
        <v>70</v>
      </c>
      <c r="E14" s="28">
        <v>14000</v>
      </c>
      <c r="F14" s="28">
        <v>13689.9</v>
      </c>
      <c r="G14" s="34">
        <f t="shared" si="0"/>
        <v>0.97785</v>
      </c>
    </row>
    <row r="15" spans="1:7" s="8" customFormat="1" ht="66.75" customHeight="1">
      <c r="A15" s="18" t="s">
        <v>71</v>
      </c>
      <c r="B15" s="19">
        <v>182</v>
      </c>
      <c r="C15" s="13" t="s">
        <v>72</v>
      </c>
      <c r="D15" s="3" t="s">
        <v>73</v>
      </c>
      <c r="E15" s="28">
        <v>1</v>
      </c>
      <c r="F15" s="28">
        <v>0.7</v>
      </c>
      <c r="G15" s="34">
        <f t="shared" si="0"/>
        <v>0.7</v>
      </c>
    </row>
    <row r="16" spans="1:7" s="8" customFormat="1" ht="46.5" customHeight="1">
      <c r="A16" s="18" t="s">
        <v>32</v>
      </c>
      <c r="B16" s="19">
        <v>182</v>
      </c>
      <c r="C16" s="13" t="s">
        <v>33</v>
      </c>
      <c r="D16" s="3" t="s">
        <v>46</v>
      </c>
      <c r="E16" s="28">
        <f>E17+E18</f>
        <v>8261</v>
      </c>
      <c r="F16" s="28">
        <f>F17+F18</f>
        <v>8365.8</v>
      </c>
      <c r="G16" s="34">
        <f t="shared" si="0"/>
        <v>1.012686115482387</v>
      </c>
    </row>
    <row r="17" spans="1:7" s="8" customFormat="1" ht="51" customHeight="1">
      <c r="A17" s="18" t="s">
        <v>74</v>
      </c>
      <c r="B17" s="19">
        <v>182</v>
      </c>
      <c r="C17" s="13" t="s">
        <v>75</v>
      </c>
      <c r="D17" s="3" t="s">
        <v>46</v>
      </c>
      <c r="E17" s="28">
        <v>8260</v>
      </c>
      <c r="F17" s="28">
        <v>8379.9</v>
      </c>
      <c r="G17" s="34">
        <f t="shared" si="0"/>
        <v>1.0145157384987893</v>
      </c>
    </row>
    <row r="18" spans="1:7" s="8" customFormat="1" ht="84.75" customHeight="1">
      <c r="A18" s="18" t="s">
        <v>76</v>
      </c>
      <c r="B18" s="19">
        <v>182</v>
      </c>
      <c r="C18" s="13" t="s">
        <v>77</v>
      </c>
      <c r="D18" s="3" t="s">
        <v>78</v>
      </c>
      <c r="E18" s="28">
        <v>1</v>
      </c>
      <c r="F18" s="28">
        <v>-14.1</v>
      </c>
      <c r="G18" s="34">
        <v>0</v>
      </c>
    </row>
    <row r="19" spans="1:7" s="8" customFormat="1" ht="33" customHeight="1">
      <c r="A19" s="18" t="s">
        <v>87</v>
      </c>
      <c r="B19" s="19">
        <v>182</v>
      </c>
      <c r="C19" s="13" t="s">
        <v>88</v>
      </c>
      <c r="D19" s="3" t="s">
        <v>89</v>
      </c>
      <c r="E19" s="28">
        <v>2370</v>
      </c>
      <c r="F19" s="28">
        <v>2187</v>
      </c>
      <c r="G19" s="34">
        <f t="shared" si="0"/>
        <v>0.9227848101265823</v>
      </c>
    </row>
    <row r="20" spans="1:7" s="7" customFormat="1" ht="30" customHeight="1">
      <c r="A20" s="10" t="s">
        <v>21</v>
      </c>
      <c r="B20" s="19">
        <v>182</v>
      </c>
      <c r="C20" s="13" t="s">
        <v>29</v>
      </c>
      <c r="D20" s="3" t="s">
        <v>38</v>
      </c>
      <c r="E20" s="28">
        <f>E21+E22</f>
        <v>18492</v>
      </c>
      <c r="F20" s="28">
        <f>F21+F22</f>
        <v>18004</v>
      </c>
      <c r="G20" s="34">
        <f t="shared" si="0"/>
        <v>0.9736102098204629</v>
      </c>
    </row>
    <row r="21" spans="1:7" s="7" customFormat="1" ht="33.75" customHeight="1">
      <c r="A21" s="10" t="s">
        <v>79</v>
      </c>
      <c r="B21" s="13">
        <v>182</v>
      </c>
      <c r="C21" s="13" t="s">
        <v>80</v>
      </c>
      <c r="D21" s="3" t="s">
        <v>81</v>
      </c>
      <c r="E21" s="28">
        <v>18490</v>
      </c>
      <c r="F21" s="28">
        <v>17998.1</v>
      </c>
      <c r="G21" s="34">
        <f t="shared" si="0"/>
        <v>0.9733964305029745</v>
      </c>
    </row>
    <row r="22" spans="1:7" s="7" customFormat="1" ht="45.75" customHeight="1">
      <c r="A22" s="10" t="s">
        <v>82</v>
      </c>
      <c r="B22" s="13">
        <v>182</v>
      </c>
      <c r="C22" s="13" t="s">
        <v>83</v>
      </c>
      <c r="D22" s="3" t="s">
        <v>84</v>
      </c>
      <c r="E22" s="28">
        <v>2</v>
      </c>
      <c r="F22" s="28">
        <v>5.9</v>
      </c>
      <c r="G22" s="34">
        <f>F22/E22</f>
        <v>2.95</v>
      </c>
    </row>
    <row r="23" spans="1:7" s="7" customFormat="1" ht="33.75" customHeight="1">
      <c r="A23" s="10" t="s">
        <v>107</v>
      </c>
      <c r="B23" s="13">
        <v>182</v>
      </c>
      <c r="C23" s="13" t="s">
        <v>105</v>
      </c>
      <c r="D23" s="3" t="s">
        <v>106</v>
      </c>
      <c r="E23" s="28">
        <f>E24</f>
        <v>108</v>
      </c>
      <c r="F23" s="28">
        <f>F24</f>
        <v>188.3</v>
      </c>
      <c r="G23" s="34">
        <f>G24</f>
        <v>1.7435185185185187</v>
      </c>
    </row>
    <row r="24" spans="1:7" s="7" customFormat="1" ht="66.75" customHeight="1">
      <c r="A24" s="10" t="s">
        <v>108</v>
      </c>
      <c r="B24" s="13">
        <v>182</v>
      </c>
      <c r="C24" s="13" t="s">
        <v>104</v>
      </c>
      <c r="D24" s="3" t="s">
        <v>131</v>
      </c>
      <c r="E24" s="28">
        <v>108</v>
      </c>
      <c r="F24" s="28">
        <v>188.3</v>
      </c>
      <c r="G24" s="34">
        <f>F24/E24</f>
        <v>1.7435185185185187</v>
      </c>
    </row>
    <row r="25" spans="1:7" s="8" customFormat="1" ht="18.75">
      <c r="A25" s="9" t="s">
        <v>20</v>
      </c>
      <c r="B25" s="19">
        <v>182</v>
      </c>
      <c r="C25" s="12" t="s">
        <v>113</v>
      </c>
      <c r="D25" s="20" t="s">
        <v>1</v>
      </c>
      <c r="E25" s="29">
        <f>E26</f>
        <v>9430</v>
      </c>
      <c r="F25" s="29">
        <f>F26</f>
        <v>9885.8</v>
      </c>
      <c r="G25" s="33">
        <f aca="true" t="shared" si="1" ref="G25:G65">F25/E25</f>
        <v>1.0483351007423116</v>
      </c>
    </row>
    <row r="26" spans="1:7" s="8" customFormat="1" ht="18.75">
      <c r="A26" s="10" t="s">
        <v>6</v>
      </c>
      <c r="B26" s="19">
        <v>182</v>
      </c>
      <c r="C26" s="13" t="s">
        <v>42</v>
      </c>
      <c r="D26" s="3" t="s">
        <v>41</v>
      </c>
      <c r="E26" s="27">
        <f>E27</f>
        <v>9430</v>
      </c>
      <c r="F26" s="27">
        <f>F27</f>
        <v>9885.8</v>
      </c>
      <c r="G26" s="35">
        <f t="shared" si="1"/>
        <v>1.0483351007423116</v>
      </c>
    </row>
    <row r="27" spans="1:7" s="8" customFormat="1" ht="99.75" customHeight="1">
      <c r="A27" s="10" t="s">
        <v>55</v>
      </c>
      <c r="B27" s="13">
        <v>182</v>
      </c>
      <c r="C27" s="13" t="s">
        <v>24</v>
      </c>
      <c r="D27" s="3" t="s">
        <v>132</v>
      </c>
      <c r="E27" s="28">
        <v>9430</v>
      </c>
      <c r="F27" s="28">
        <v>9885.8</v>
      </c>
      <c r="G27" s="35">
        <f t="shared" si="1"/>
        <v>1.0483351007423116</v>
      </c>
    </row>
    <row r="28" spans="1:7" s="8" customFormat="1" ht="45.75" customHeight="1">
      <c r="A28" s="9" t="s">
        <v>7</v>
      </c>
      <c r="B28" s="19">
        <v>182</v>
      </c>
      <c r="C28" s="12" t="s">
        <v>14</v>
      </c>
      <c r="D28" s="20" t="s">
        <v>27</v>
      </c>
      <c r="E28" s="29">
        <v>1</v>
      </c>
      <c r="F28" s="29">
        <f>F29</f>
        <v>0</v>
      </c>
      <c r="G28" s="33">
        <f t="shared" si="1"/>
        <v>0</v>
      </c>
    </row>
    <row r="29" spans="1:7" s="8" customFormat="1" ht="18.75">
      <c r="A29" s="10" t="s">
        <v>8</v>
      </c>
      <c r="B29" s="19">
        <v>182</v>
      </c>
      <c r="C29" s="13" t="s">
        <v>43</v>
      </c>
      <c r="D29" s="3" t="s">
        <v>40</v>
      </c>
      <c r="E29" s="27">
        <v>1</v>
      </c>
      <c r="F29" s="27">
        <f>F30</f>
        <v>0</v>
      </c>
      <c r="G29" s="34">
        <f t="shared" si="1"/>
        <v>0</v>
      </c>
    </row>
    <row r="30" spans="1:7" s="8" customFormat="1" ht="32.25" customHeight="1">
      <c r="A30" s="10" t="s">
        <v>56</v>
      </c>
      <c r="B30" s="13">
        <v>182</v>
      </c>
      <c r="C30" s="13" t="s">
        <v>25</v>
      </c>
      <c r="D30" s="3" t="s">
        <v>28</v>
      </c>
      <c r="E30" s="28">
        <v>1</v>
      </c>
      <c r="F30" s="28">
        <v>0</v>
      </c>
      <c r="G30" s="34">
        <f t="shared" si="1"/>
        <v>0</v>
      </c>
    </row>
    <row r="31" spans="1:7" s="8" customFormat="1" ht="32.25" customHeight="1">
      <c r="A31" s="10"/>
      <c r="B31" s="15" t="s">
        <v>116</v>
      </c>
      <c r="C31" s="12" t="s">
        <v>17</v>
      </c>
      <c r="D31" s="20" t="s">
        <v>16</v>
      </c>
      <c r="E31" s="28">
        <f>E32</f>
        <v>528</v>
      </c>
      <c r="F31" s="28">
        <f>F32</f>
        <v>552.7</v>
      </c>
      <c r="G31" s="34">
        <f>G32</f>
        <v>1.0467803030303031</v>
      </c>
    </row>
    <row r="32" spans="1:7" s="8" customFormat="1" ht="88.5" customHeight="1">
      <c r="A32" s="10"/>
      <c r="B32" s="13">
        <v>182</v>
      </c>
      <c r="C32" s="13" t="s">
        <v>18</v>
      </c>
      <c r="D32" s="3" t="s">
        <v>47</v>
      </c>
      <c r="E32" s="28">
        <v>528</v>
      </c>
      <c r="F32" s="28">
        <v>552.7</v>
      </c>
      <c r="G32" s="35">
        <f>F32/E32</f>
        <v>1.0467803030303031</v>
      </c>
    </row>
    <row r="33" spans="1:7" s="8" customFormat="1" ht="43.5" customHeight="1">
      <c r="A33" s="10"/>
      <c r="B33" s="14" t="s">
        <v>90</v>
      </c>
      <c r="C33" s="13"/>
      <c r="D33" s="2" t="s">
        <v>117</v>
      </c>
      <c r="E33" s="29">
        <f aca="true" t="shared" si="2" ref="E33:G34">E34</f>
        <v>2305</v>
      </c>
      <c r="F33" s="29">
        <f t="shared" si="2"/>
        <v>2801.9</v>
      </c>
      <c r="G33" s="33">
        <f t="shared" si="2"/>
        <v>1.2155748373101953</v>
      </c>
    </row>
    <row r="34" spans="1:7" s="8" customFormat="1" ht="44.25" customHeight="1">
      <c r="A34" s="10"/>
      <c r="B34" s="15"/>
      <c r="C34" s="12" t="s">
        <v>17</v>
      </c>
      <c r="D34" s="20" t="s">
        <v>16</v>
      </c>
      <c r="E34" s="28">
        <f t="shared" si="2"/>
        <v>2305</v>
      </c>
      <c r="F34" s="28">
        <f t="shared" si="2"/>
        <v>2801.9</v>
      </c>
      <c r="G34" s="34">
        <f t="shared" si="2"/>
        <v>1.2155748373101953</v>
      </c>
    </row>
    <row r="35" spans="1:7" s="8" customFormat="1" ht="79.5" customHeight="1">
      <c r="A35" s="10"/>
      <c r="B35" s="15" t="s">
        <v>90</v>
      </c>
      <c r="C35" s="13" t="s">
        <v>34</v>
      </c>
      <c r="D35" s="3" t="s">
        <v>85</v>
      </c>
      <c r="E35" s="28">
        <v>2305</v>
      </c>
      <c r="F35" s="28">
        <v>2801.9</v>
      </c>
      <c r="G35" s="34">
        <f>F35/E35</f>
        <v>1.2155748373101953</v>
      </c>
    </row>
    <row r="36" spans="1:7" s="8" customFormat="1" ht="43.5" customHeight="1">
      <c r="A36" s="10"/>
      <c r="B36" s="14" t="s">
        <v>91</v>
      </c>
      <c r="C36" s="13"/>
      <c r="D36" s="2" t="s">
        <v>118</v>
      </c>
      <c r="E36" s="40">
        <f aca="true" t="shared" si="3" ref="E36:G37">E37</f>
        <v>273</v>
      </c>
      <c r="F36" s="40">
        <f t="shared" si="3"/>
        <v>273</v>
      </c>
      <c r="G36" s="33">
        <f t="shared" si="3"/>
        <v>1</v>
      </c>
    </row>
    <row r="37" spans="1:7" s="8" customFormat="1" ht="43.5" customHeight="1">
      <c r="A37" s="10"/>
      <c r="B37" s="15"/>
      <c r="C37" s="12" t="s">
        <v>17</v>
      </c>
      <c r="D37" s="20" t="s">
        <v>16</v>
      </c>
      <c r="E37" s="28">
        <f t="shared" si="3"/>
        <v>273</v>
      </c>
      <c r="F37" s="28">
        <f t="shared" si="3"/>
        <v>273</v>
      </c>
      <c r="G37" s="34">
        <f t="shared" si="3"/>
        <v>1</v>
      </c>
    </row>
    <row r="38" spans="1:7" s="8" customFormat="1" ht="77.25" customHeight="1">
      <c r="A38" s="10"/>
      <c r="B38" s="15" t="s">
        <v>91</v>
      </c>
      <c r="C38" s="13" t="s">
        <v>34</v>
      </c>
      <c r="D38" s="3" t="s">
        <v>85</v>
      </c>
      <c r="E38" s="27">
        <v>273</v>
      </c>
      <c r="F38" s="27">
        <v>273</v>
      </c>
      <c r="G38" s="34">
        <f>F38/E38</f>
        <v>1</v>
      </c>
    </row>
    <row r="39" spans="1:7" s="8" customFormat="1" ht="77.25" customHeight="1">
      <c r="A39" s="10"/>
      <c r="B39" s="14" t="s">
        <v>124</v>
      </c>
      <c r="C39" s="13"/>
      <c r="D39" s="2" t="s">
        <v>135</v>
      </c>
      <c r="E39" s="29">
        <f>E40</f>
        <v>30</v>
      </c>
      <c r="F39" s="29">
        <f>F40</f>
        <v>80</v>
      </c>
      <c r="G39" s="33">
        <f>F39/E39</f>
        <v>2.6666666666666665</v>
      </c>
    </row>
    <row r="40" spans="1:7" s="8" customFormat="1" ht="77.25" customHeight="1">
      <c r="A40" s="10"/>
      <c r="B40" s="15" t="s">
        <v>124</v>
      </c>
      <c r="C40" s="13" t="s">
        <v>34</v>
      </c>
      <c r="D40" s="3" t="s">
        <v>85</v>
      </c>
      <c r="E40" s="27">
        <v>30</v>
      </c>
      <c r="F40" s="27">
        <v>80</v>
      </c>
      <c r="G40" s="34">
        <f>F40/E40</f>
        <v>2.6666666666666665</v>
      </c>
    </row>
    <row r="41" spans="1:7" s="8" customFormat="1" ht="43.5" customHeight="1">
      <c r="A41" s="10"/>
      <c r="B41" s="14" t="s">
        <v>92</v>
      </c>
      <c r="C41" s="12"/>
      <c r="D41" s="2" t="s">
        <v>119</v>
      </c>
      <c r="E41" s="29">
        <f>E42</f>
        <v>278.6</v>
      </c>
      <c r="F41" s="29">
        <f>F42</f>
        <v>326.40000000000003</v>
      </c>
      <c r="G41" s="33">
        <f>G42</f>
        <v>1.1715721464465183</v>
      </c>
    </row>
    <row r="42" spans="1:7" s="8" customFormat="1" ht="43.5" customHeight="1">
      <c r="A42" s="10"/>
      <c r="B42" s="15"/>
      <c r="C42" s="12" t="s">
        <v>17</v>
      </c>
      <c r="D42" s="20" t="s">
        <v>16</v>
      </c>
      <c r="E42" s="27">
        <f>E43+E44</f>
        <v>278.6</v>
      </c>
      <c r="F42" s="27">
        <f>F43+F44</f>
        <v>326.40000000000003</v>
      </c>
      <c r="G42" s="34">
        <f>F42/E42</f>
        <v>1.1715721464465183</v>
      </c>
    </row>
    <row r="43" spans="1:7" s="8" customFormat="1" ht="88.5" customHeight="1">
      <c r="A43" s="10"/>
      <c r="B43" s="15" t="s">
        <v>92</v>
      </c>
      <c r="C43" s="13" t="s">
        <v>34</v>
      </c>
      <c r="D43" s="3" t="s">
        <v>85</v>
      </c>
      <c r="E43" s="27">
        <v>272</v>
      </c>
      <c r="F43" s="27">
        <v>320.8</v>
      </c>
      <c r="G43" s="34">
        <f>F43/E43</f>
        <v>1.1794117647058824</v>
      </c>
    </row>
    <row r="44" spans="1:7" s="8" customFormat="1" ht="88.5" customHeight="1">
      <c r="A44" s="10"/>
      <c r="B44" s="15" t="s">
        <v>92</v>
      </c>
      <c r="C44" s="13" t="s">
        <v>35</v>
      </c>
      <c r="D44" s="3" t="s">
        <v>99</v>
      </c>
      <c r="E44" s="27">
        <v>6.6</v>
      </c>
      <c r="F44" s="27">
        <v>5.6</v>
      </c>
      <c r="G44" s="34">
        <f>F44/E44</f>
        <v>0.8484848484848485</v>
      </c>
    </row>
    <row r="45" spans="1:7" s="8" customFormat="1" ht="42.75" customHeight="1">
      <c r="A45" s="10"/>
      <c r="B45" s="14" t="s">
        <v>86</v>
      </c>
      <c r="C45" s="13"/>
      <c r="D45" s="2" t="s">
        <v>120</v>
      </c>
      <c r="E45" s="40">
        <f>E46</f>
        <v>4720.3</v>
      </c>
      <c r="F45" s="40">
        <f>F46</f>
        <v>11338</v>
      </c>
      <c r="G45" s="36">
        <f>G46</f>
        <v>2.4019659767387664</v>
      </c>
    </row>
    <row r="46" spans="1:7" s="8" customFormat="1" ht="88.5" customHeight="1">
      <c r="A46" s="10"/>
      <c r="B46" s="15" t="s">
        <v>86</v>
      </c>
      <c r="C46" s="12" t="s">
        <v>57</v>
      </c>
      <c r="D46" s="20" t="s">
        <v>101</v>
      </c>
      <c r="E46" s="27">
        <f>E47</f>
        <v>4720.3</v>
      </c>
      <c r="F46" s="27">
        <f>F47</f>
        <v>11338</v>
      </c>
      <c r="G46" s="35">
        <f>F46/E46</f>
        <v>2.4019659767387664</v>
      </c>
    </row>
    <row r="47" spans="1:7" s="8" customFormat="1" ht="71.25" customHeight="1">
      <c r="A47" s="10"/>
      <c r="B47" s="15" t="s">
        <v>86</v>
      </c>
      <c r="C47" s="13" t="s">
        <v>96</v>
      </c>
      <c r="D47" s="3" t="s">
        <v>97</v>
      </c>
      <c r="E47" s="27">
        <f>E48</f>
        <v>4720.3</v>
      </c>
      <c r="F47" s="27">
        <f>F48</f>
        <v>11338</v>
      </c>
      <c r="G47" s="35">
        <f>F47/E47</f>
        <v>2.4019659767387664</v>
      </c>
    </row>
    <row r="48" spans="1:7" s="8" customFormat="1" ht="101.25" customHeight="1">
      <c r="A48" s="10"/>
      <c r="B48" s="15" t="s">
        <v>86</v>
      </c>
      <c r="C48" s="13" t="s">
        <v>98</v>
      </c>
      <c r="D48" s="3" t="s">
        <v>102</v>
      </c>
      <c r="E48" s="28">
        <v>4720.3</v>
      </c>
      <c r="F48" s="28">
        <v>11338</v>
      </c>
      <c r="G48" s="35">
        <f>F48/E48</f>
        <v>2.4019659767387664</v>
      </c>
    </row>
    <row r="49" spans="1:7" s="8" customFormat="1" ht="43.5" customHeight="1">
      <c r="A49" s="10"/>
      <c r="B49" s="12">
        <v>949</v>
      </c>
      <c r="C49" s="2"/>
      <c r="D49" s="2" t="s">
        <v>114</v>
      </c>
      <c r="E49" s="29">
        <f>E50+E56+E53</f>
        <v>14202.1</v>
      </c>
      <c r="F49" s="29">
        <f>F50+F56+F53</f>
        <v>13771.6</v>
      </c>
      <c r="G49" s="33">
        <f>F49/E49</f>
        <v>0.9696875814140162</v>
      </c>
    </row>
    <row r="50" spans="1:7" s="8" customFormat="1" ht="73.5" customHeight="1">
      <c r="A50" s="9" t="s">
        <v>9</v>
      </c>
      <c r="B50" s="15" t="s">
        <v>22</v>
      </c>
      <c r="C50" s="12" t="s">
        <v>15</v>
      </c>
      <c r="D50" s="20" t="s">
        <v>39</v>
      </c>
      <c r="E50" s="27">
        <f>E51</f>
        <v>492</v>
      </c>
      <c r="F50" s="27">
        <f>F51</f>
        <v>492</v>
      </c>
      <c r="G50" s="34">
        <f t="shared" si="1"/>
        <v>1</v>
      </c>
    </row>
    <row r="51" spans="1:7" s="7" customFormat="1" ht="127.5" customHeight="1">
      <c r="A51" s="10" t="s">
        <v>10</v>
      </c>
      <c r="B51" s="15" t="s">
        <v>22</v>
      </c>
      <c r="C51" s="13" t="s">
        <v>19</v>
      </c>
      <c r="D51" s="30" t="s">
        <v>95</v>
      </c>
      <c r="E51" s="27">
        <f>E52</f>
        <v>492</v>
      </c>
      <c r="F51" s="27">
        <f>F52</f>
        <v>492</v>
      </c>
      <c r="G51" s="35">
        <f t="shared" si="1"/>
        <v>1</v>
      </c>
    </row>
    <row r="52" spans="1:7" s="7" customFormat="1" ht="132" customHeight="1">
      <c r="A52" s="10" t="s">
        <v>11</v>
      </c>
      <c r="B52" s="15" t="s">
        <v>22</v>
      </c>
      <c r="C52" s="13" t="s">
        <v>23</v>
      </c>
      <c r="D52" s="30" t="s">
        <v>133</v>
      </c>
      <c r="E52" s="28">
        <v>492</v>
      </c>
      <c r="F52" s="28">
        <v>492</v>
      </c>
      <c r="G52" s="35">
        <f t="shared" si="1"/>
        <v>1</v>
      </c>
    </row>
    <row r="53" spans="1:7" s="7" customFormat="1" ht="39.75" customHeight="1">
      <c r="A53" s="10"/>
      <c r="B53" s="15" t="s">
        <v>22</v>
      </c>
      <c r="C53" s="12" t="s">
        <v>125</v>
      </c>
      <c r="D53" s="20" t="s">
        <v>126</v>
      </c>
      <c r="E53" s="28">
        <f>E54</f>
        <v>46.1</v>
      </c>
      <c r="F53" s="28">
        <f>F54</f>
        <v>46.1</v>
      </c>
      <c r="G53" s="35">
        <f t="shared" si="1"/>
        <v>1</v>
      </c>
    </row>
    <row r="54" spans="1:7" s="7" customFormat="1" ht="31.5" customHeight="1">
      <c r="A54" s="10"/>
      <c r="B54" s="15" t="s">
        <v>22</v>
      </c>
      <c r="C54" s="13" t="s">
        <v>127</v>
      </c>
      <c r="D54" s="3" t="s">
        <v>128</v>
      </c>
      <c r="E54" s="28">
        <f>E55</f>
        <v>46.1</v>
      </c>
      <c r="F54" s="28">
        <f>F55</f>
        <v>46.1</v>
      </c>
      <c r="G54" s="35">
        <f t="shared" si="1"/>
        <v>1</v>
      </c>
    </row>
    <row r="55" spans="1:7" s="7" customFormat="1" ht="59.25" customHeight="1">
      <c r="A55" s="10"/>
      <c r="B55" s="15" t="s">
        <v>22</v>
      </c>
      <c r="C55" s="13" t="s">
        <v>129</v>
      </c>
      <c r="D55" s="3" t="s">
        <v>130</v>
      </c>
      <c r="E55" s="28">
        <v>46.1</v>
      </c>
      <c r="F55" s="28">
        <v>46.1</v>
      </c>
      <c r="G55" s="35">
        <f t="shared" si="1"/>
        <v>1</v>
      </c>
    </row>
    <row r="56" spans="1:7" s="7" customFormat="1" ht="42" customHeight="1">
      <c r="A56" s="10"/>
      <c r="B56" s="15" t="s">
        <v>22</v>
      </c>
      <c r="C56" s="12" t="s">
        <v>37</v>
      </c>
      <c r="D56" s="20" t="s">
        <v>36</v>
      </c>
      <c r="E56" s="27">
        <f>E57</f>
        <v>13664</v>
      </c>
      <c r="F56" s="27">
        <f>F57</f>
        <v>13233.5</v>
      </c>
      <c r="G56" s="35">
        <f t="shared" si="1"/>
        <v>0.9684938524590164</v>
      </c>
    </row>
    <row r="57" spans="1:7" s="7" customFormat="1" ht="32.25" customHeight="1">
      <c r="A57" s="10"/>
      <c r="B57" s="15" t="s">
        <v>22</v>
      </c>
      <c r="C57" s="13" t="s">
        <v>48</v>
      </c>
      <c r="D57" s="3" t="s">
        <v>49</v>
      </c>
      <c r="E57" s="27">
        <f>E58</f>
        <v>13664</v>
      </c>
      <c r="F57" s="27">
        <f>F58</f>
        <v>13233.5</v>
      </c>
      <c r="G57" s="35">
        <f t="shared" si="1"/>
        <v>0.9684938524590164</v>
      </c>
    </row>
    <row r="58" spans="1:7" s="7" customFormat="1" ht="32.25" customHeight="1">
      <c r="A58" s="10"/>
      <c r="B58" s="15" t="s">
        <v>22</v>
      </c>
      <c r="C58" s="13" t="s">
        <v>50</v>
      </c>
      <c r="D58" s="3" t="s">
        <v>93</v>
      </c>
      <c r="E58" s="27">
        <f>E59+E63</f>
        <v>13664</v>
      </c>
      <c r="F58" s="27">
        <f>F59+F63</f>
        <v>13233.5</v>
      </c>
      <c r="G58" s="35">
        <f t="shared" si="1"/>
        <v>0.9684938524590164</v>
      </c>
    </row>
    <row r="59" spans="1:7" s="7" customFormat="1" ht="59.25" customHeight="1">
      <c r="A59" s="10"/>
      <c r="B59" s="15" t="s">
        <v>22</v>
      </c>
      <c r="C59" s="13" t="s">
        <v>58</v>
      </c>
      <c r="D59" s="3" t="s">
        <v>62</v>
      </c>
      <c r="E59" s="27">
        <f>E60</f>
        <v>2378.7999999999997</v>
      </c>
      <c r="F59" s="27">
        <f>F60</f>
        <v>2373.5</v>
      </c>
      <c r="G59" s="35">
        <f t="shared" si="1"/>
        <v>0.9977719858752313</v>
      </c>
    </row>
    <row r="60" spans="1:7" s="7" customFormat="1" ht="86.25" customHeight="1">
      <c r="A60" s="10"/>
      <c r="B60" s="15" t="s">
        <v>22</v>
      </c>
      <c r="C60" s="13" t="s">
        <v>94</v>
      </c>
      <c r="D60" s="3" t="s">
        <v>134</v>
      </c>
      <c r="E60" s="27">
        <f>E61+E62</f>
        <v>2378.7999999999997</v>
      </c>
      <c r="F60" s="27">
        <f>F61+F62</f>
        <v>2373.5</v>
      </c>
      <c r="G60" s="35">
        <f t="shared" si="1"/>
        <v>0.9977719858752313</v>
      </c>
    </row>
    <row r="61" spans="1:7" s="7" customFormat="1" ht="91.5" customHeight="1">
      <c r="A61" s="10"/>
      <c r="B61" s="15" t="s">
        <v>22</v>
      </c>
      <c r="C61" s="13" t="s">
        <v>59</v>
      </c>
      <c r="D61" s="3" t="s">
        <v>63</v>
      </c>
      <c r="E61" s="27">
        <v>2373.2</v>
      </c>
      <c r="F61" s="27">
        <v>2367.9</v>
      </c>
      <c r="G61" s="35">
        <f t="shared" si="1"/>
        <v>0.9977667284678916</v>
      </c>
    </row>
    <row r="62" spans="1:7" s="7" customFormat="1" ht="132" customHeight="1">
      <c r="A62" s="10"/>
      <c r="B62" s="15" t="s">
        <v>22</v>
      </c>
      <c r="C62" s="13" t="s">
        <v>60</v>
      </c>
      <c r="D62" s="30" t="s">
        <v>61</v>
      </c>
      <c r="E62" s="27">
        <v>5.6</v>
      </c>
      <c r="F62" s="27">
        <v>5.6</v>
      </c>
      <c r="G62" s="35">
        <f t="shared" si="1"/>
        <v>1</v>
      </c>
    </row>
    <row r="63" spans="1:7" s="7" customFormat="1" ht="78.75" customHeight="1">
      <c r="A63" s="10"/>
      <c r="B63" s="15" t="s">
        <v>22</v>
      </c>
      <c r="C63" s="13" t="s">
        <v>51</v>
      </c>
      <c r="D63" s="3" t="s">
        <v>103</v>
      </c>
      <c r="E63" s="27">
        <f>E64</f>
        <v>11285.2</v>
      </c>
      <c r="F63" s="27">
        <f>F64</f>
        <v>10860</v>
      </c>
      <c r="G63" s="35">
        <f t="shared" si="1"/>
        <v>0.9623223336759649</v>
      </c>
    </row>
    <row r="64" spans="1:7" s="7" customFormat="1" ht="123" customHeight="1">
      <c r="A64" s="10"/>
      <c r="B64" s="15" t="s">
        <v>22</v>
      </c>
      <c r="C64" s="13" t="s">
        <v>52</v>
      </c>
      <c r="D64" s="30" t="s">
        <v>65</v>
      </c>
      <c r="E64" s="27">
        <f>E65+E66</f>
        <v>11285.2</v>
      </c>
      <c r="F64" s="27">
        <f>F65+F66</f>
        <v>10860</v>
      </c>
      <c r="G64" s="35">
        <f t="shared" si="1"/>
        <v>0.9623223336759649</v>
      </c>
    </row>
    <row r="65" spans="1:7" s="7" customFormat="1" ht="69.75" customHeight="1">
      <c r="A65" s="10"/>
      <c r="B65" s="15" t="s">
        <v>22</v>
      </c>
      <c r="C65" s="13" t="s">
        <v>53</v>
      </c>
      <c r="D65" s="3" t="s">
        <v>66</v>
      </c>
      <c r="E65" s="28">
        <v>6076.7</v>
      </c>
      <c r="F65" s="28">
        <v>5931.6</v>
      </c>
      <c r="G65" s="35">
        <f t="shared" si="1"/>
        <v>0.9761219082725823</v>
      </c>
    </row>
    <row r="66" spans="1:7" s="7" customFormat="1" ht="67.5" customHeight="1">
      <c r="A66" s="10"/>
      <c r="B66" s="15" t="s">
        <v>22</v>
      </c>
      <c r="C66" s="13" t="s">
        <v>54</v>
      </c>
      <c r="D66" s="3" t="s">
        <v>67</v>
      </c>
      <c r="E66" s="28">
        <v>5208.5</v>
      </c>
      <c r="F66" s="28">
        <v>4928.4</v>
      </c>
      <c r="G66" s="35">
        <f>F66/E66</f>
        <v>0.9462225208793318</v>
      </c>
    </row>
    <row r="67" spans="1:7" ht="26.25" customHeight="1">
      <c r="A67" s="11" t="s">
        <v>2</v>
      </c>
      <c r="B67" s="11"/>
      <c r="C67" s="4"/>
      <c r="D67" s="21"/>
      <c r="E67" s="29">
        <f>E49+E45+E41+E36+E33+E9+E40</f>
        <v>75000</v>
      </c>
      <c r="F67" s="29">
        <f>F49+F45+F41+F36+F33+F9+F40</f>
        <v>81465.1</v>
      </c>
      <c r="G67" s="33">
        <f>F67/E67</f>
        <v>1.0862013333333334</v>
      </c>
    </row>
    <row r="68" ht="33.75" customHeight="1">
      <c r="D68" s="26"/>
    </row>
    <row r="69" spans="1:4" ht="12.75">
      <c r="A69" s="16"/>
      <c r="B69" s="16"/>
      <c r="C69" s="16"/>
      <c r="D69" s="17"/>
    </row>
    <row r="70" spans="1:4" ht="18.75" customHeight="1">
      <c r="A70" s="41"/>
      <c r="B70" s="41"/>
      <c r="C70" s="41"/>
      <c r="D70" s="41"/>
    </row>
  </sheetData>
  <sheetProtection/>
  <mergeCells count="11">
    <mergeCell ref="A5:K5"/>
    <mergeCell ref="F7:F8"/>
    <mergeCell ref="E6:G6"/>
    <mergeCell ref="G7:G8"/>
    <mergeCell ref="E2:G2"/>
    <mergeCell ref="A70:D70"/>
    <mergeCell ref="E7:E8"/>
    <mergeCell ref="D7:D8"/>
    <mergeCell ref="A7:A8"/>
    <mergeCell ref="B6:C6"/>
    <mergeCell ref="B7:C8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52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2016-04-21T08:16:07Z</cp:lastPrinted>
  <dcterms:created xsi:type="dcterms:W3CDTF">1999-04-08T07:04:02Z</dcterms:created>
  <dcterms:modified xsi:type="dcterms:W3CDTF">2017-04-18T06:52:37Z</dcterms:modified>
  <cp:category/>
  <cp:version/>
  <cp:contentType/>
  <cp:contentStatus/>
</cp:coreProperties>
</file>