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veta\Downloads\"/>
    </mc:Choice>
  </mc:AlternateContent>
  <bookViews>
    <workbookView xWindow="0" yWindow="0" windowWidth="19230" windowHeight="8190" tabRatio="601" activeTab="1"/>
  </bookViews>
  <sheets>
    <sheet name="ведомственная 2021" sheetId="4" r:id="rId1"/>
    <sheet name="Справка ведомственная 2021 " sheetId="6" r:id="rId2"/>
    <sheet name="Лист1" sheetId="5" r:id="rId3"/>
  </sheets>
  <definedNames>
    <definedName name="_xlnm._FilterDatabase" localSheetId="0" hidden="1">'ведомственная 2021'!$A$5:$L$132</definedName>
    <definedName name="_xlnm._FilterDatabase" localSheetId="1" hidden="1">'Справка ведомственная 2021 '!$A$4:$L$134</definedName>
    <definedName name="_xlnm.Print_Titles" localSheetId="0">'ведомственная 2021'!$4:$5</definedName>
    <definedName name="_xlnm.Print_Titles" localSheetId="1">'Справка ведомственная 2021 '!$3:$4</definedName>
    <definedName name="_xlnm.Print_Area" localSheetId="0">'ведомственная 2021'!$A$1:$L$132</definedName>
    <definedName name="_xlnm.Print_Area" localSheetId="1">'Справка ведомственная 2021 '!$A$1:$N$134</definedName>
  </definedNames>
  <calcPr calcId="152511" fullCalcOnLoad="1"/>
</workbook>
</file>

<file path=xl/calcChain.xml><?xml version="1.0" encoding="utf-8"?>
<calcChain xmlns="http://schemas.openxmlformats.org/spreadsheetml/2006/main">
  <c r="L85" i="6" l="1"/>
  <c r="M85" i="6"/>
  <c r="M95" i="6"/>
  <c r="M93" i="6" s="1"/>
  <c r="L86" i="4"/>
  <c r="L84" i="4"/>
  <c r="N85" i="6"/>
  <c r="N83" i="6"/>
  <c r="N82" i="6" s="1"/>
  <c r="N81" i="6"/>
  <c r="N80" i="6" s="1"/>
  <c r="L83" i="6"/>
  <c r="L82" i="6" s="1"/>
  <c r="M84" i="6"/>
  <c r="M83" i="6" s="1"/>
  <c r="M82" i="6" s="1"/>
  <c r="M81" i="6" s="1"/>
  <c r="M80" i="6" s="1"/>
  <c r="L75" i="4"/>
  <c r="L74" i="4"/>
  <c r="L73" i="4" s="1"/>
  <c r="M75" i="6"/>
  <c r="M74" i="6" s="1"/>
  <c r="M73" i="6"/>
  <c r="M72" i="6" s="1"/>
  <c r="N74" i="6"/>
  <c r="N73" i="6" s="1"/>
  <c r="N72" i="6" s="1"/>
  <c r="L74" i="6"/>
  <c r="L73" i="6"/>
  <c r="L72" i="6" s="1"/>
  <c r="M10" i="6"/>
  <c r="M8" i="6" s="1"/>
  <c r="M7" i="6"/>
  <c r="M5" i="6" s="1"/>
  <c r="M15" i="6"/>
  <c r="M14" i="6"/>
  <c r="M18" i="6"/>
  <c r="M16" i="6"/>
  <c r="M21" i="6"/>
  <c r="M23" i="6"/>
  <c r="M22" i="6" s="1"/>
  <c r="M25" i="6"/>
  <c r="M24" i="6" s="1"/>
  <c r="M28" i="6"/>
  <c r="M26" i="6" s="1"/>
  <c r="M98" i="6"/>
  <c r="M97" i="6" s="1"/>
  <c r="M96" i="6"/>
  <c r="M35" i="6"/>
  <c r="M34" i="6"/>
  <c r="M38" i="6"/>
  <c r="M37" i="6"/>
  <c r="M40" i="6"/>
  <c r="M42" i="6"/>
  <c r="M41" i="6"/>
  <c r="M36" i="6" s="1"/>
  <c r="M45" i="6"/>
  <c r="M44" i="6"/>
  <c r="M43" i="6" s="1"/>
  <c r="M47" i="6"/>
  <c r="M46" i="6" s="1"/>
  <c r="M51" i="6"/>
  <c r="M50" i="6" s="1"/>
  <c r="M49" i="6" s="1"/>
  <c r="M48" i="6" s="1"/>
  <c r="M55" i="6"/>
  <c r="M53" i="6" s="1"/>
  <c r="M52" i="6" s="1"/>
  <c r="M58" i="6"/>
  <c r="M57" i="6"/>
  <c r="M56" i="6" s="1"/>
  <c r="M61" i="6"/>
  <c r="M60" i="6" s="1"/>
  <c r="M66" i="6"/>
  <c r="M65" i="6" s="1"/>
  <c r="M71" i="6"/>
  <c r="M70" i="6" s="1"/>
  <c r="M69" i="6" s="1"/>
  <c r="M68" i="6" s="1"/>
  <c r="M67" i="6" s="1"/>
  <c r="M79" i="6"/>
  <c r="M77" i="6" s="1"/>
  <c r="M76" i="6" s="1"/>
  <c r="M86" i="6"/>
  <c r="M91" i="6"/>
  <c r="M89" i="6" s="1"/>
  <c r="M88" i="6"/>
  <c r="M101" i="6"/>
  <c r="M100" i="6"/>
  <c r="M99" i="6" s="1"/>
  <c r="M104" i="6"/>
  <c r="M103" i="6" s="1"/>
  <c r="M102" i="6" s="1"/>
  <c r="M109" i="6"/>
  <c r="M108" i="6"/>
  <c r="M107" i="6" s="1"/>
  <c r="M112" i="6"/>
  <c r="M111" i="6" s="1"/>
  <c r="M110" i="6"/>
  <c r="M106" i="6" s="1"/>
  <c r="M105" i="6" s="1"/>
  <c r="M117" i="6"/>
  <c r="M116" i="6"/>
  <c r="M115" i="6" s="1"/>
  <c r="M114" i="6" s="1"/>
  <c r="M121" i="6"/>
  <c r="M120" i="6"/>
  <c r="M125" i="6"/>
  <c r="M123" i="6"/>
  <c r="M128" i="6"/>
  <c r="M127" i="6" s="1"/>
  <c r="M133" i="6"/>
  <c r="M131" i="6" s="1"/>
  <c r="M130" i="6"/>
  <c r="M129" i="6" s="1"/>
  <c r="N132" i="6"/>
  <c r="N131" i="6"/>
  <c r="N130" i="6"/>
  <c r="N129" i="6" s="1"/>
  <c r="N127" i="6"/>
  <c r="N126" i="6"/>
  <c r="N124" i="6"/>
  <c r="N123" i="6"/>
  <c r="N122" i="6" s="1"/>
  <c r="N120" i="6"/>
  <c r="N119" i="6"/>
  <c r="N118" i="6" s="1"/>
  <c r="N116" i="6"/>
  <c r="N115" i="6" s="1"/>
  <c r="N114" i="6"/>
  <c r="N113" i="6" s="1"/>
  <c r="N111" i="6"/>
  <c r="N110" i="6"/>
  <c r="N108" i="6"/>
  <c r="N107" i="6"/>
  <c r="N106" i="6" s="1"/>
  <c r="N105" i="6" s="1"/>
  <c r="N103" i="6"/>
  <c r="N102" i="6"/>
  <c r="N100" i="6"/>
  <c r="N99" i="6"/>
  <c r="N97" i="6"/>
  <c r="N96" i="6"/>
  <c r="N94" i="6"/>
  <c r="N93" i="6"/>
  <c r="N92" i="6" s="1"/>
  <c r="N90" i="6"/>
  <c r="N89" i="6"/>
  <c r="N88" i="6"/>
  <c r="N78" i="6"/>
  <c r="N77" i="6"/>
  <c r="N76" i="6" s="1"/>
  <c r="N70" i="6"/>
  <c r="N69" i="6" s="1"/>
  <c r="N68" i="6"/>
  <c r="N67" i="6" s="1"/>
  <c r="N65" i="6"/>
  <c r="N64" i="6"/>
  <c r="N63" i="6" s="1"/>
  <c r="N62" i="6" s="1"/>
  <c r="N60" i="6"/>
  <c r="N59" i="6"/>
  <c r="N57" i="6"/>
  <c r="N56" i="6"/>
  <c r="N54" i="6"/>
  <c r="N53" i="6"/>
  <c r="N52" i="6" s="1"/>
  <c r="N50" i="6"/>
  <c r="N49" i="6" s="1"/>
  <c r="N48" i="6" s="1"/>
  <c r="N30" i="6" s="1"/>
  <c r="N46" i="6"/>
  <c r="N44" i="6"/>
  <c r="N43" i="6" s="1"/>
  <c r="N41" i="6"/>
  <c r="N39" i="6"/>
  <c r="N37" i="6"/>
  <c r="N36" i="6" s="1"/>
  <c r="N34" i="6"/>
  <c r="N33" i="6"/>
  <c r="N32" i="6" s="1"/>
  <c r="N27" i="6"/>
  <c r="N26" i="6"/>
  <c r="N24" i="6"/>
  <c r="N22" i="6"/>
  <c r="N20" i="6"/>
  <c r="N19" i="6"/>
  <c r="N17" i="6"/>
  <c r="N16" i="6"/>
  <c r="N14" i="6"/>
  <c r="N13" i="6"/>
  <c r="N12" i="6" s="1"/>
  <c r="N9" i="6"/>
  <c r="N8" i="6"/>
  <c r="N7" i="6"/>
  <c r="N6" i="6" s="1"/>
  <c r="M20" i="6"/>
  <c r="M19" i="6"/>
  <c r="L132" i="6"/>
  <c r="L131" i="6"/>
  <c r="L130" i="6"/>
  <c r="L129" i="6" s="1"/>
  <c r="J130" i="6"/>
  <c r="J129" i="6" s="1"/>
  <c r="I130" i="6"/>
  <c r="H130" i="6"/>
  <c r="H129" i="6" s="1"/>
  <c r="I129" i="6"/>
  <c r="L127" i="6"/>
  <c r="L126" i="6"/>
  <c r="L124" i="6"/>
  <c r="L123" i="6"/>
  <c r="L122" i="6" s="1"/>
  <c r="L113" i="6" s="1"/>
  <c r="J122" i="6"/>
  <c r="I122" i="6"/>
  <c r="H122" i="6"/>
  <c r="L120" i="6"/>
  <c r="L119" i="6"/>
  <c r="L118" i="6"/>
  <c r="L116" i="6"/>
  <c r="L115" i="6"/>
  <c r="L114" i="6" s="1"/>
  <c r="J112" i="6"/>
  <c r="I112" i="6"/>
  <c r="H112" i="6"/>
  <c r="L111" i="6"/>
  <c r="L110" i="6"/>
  <c r="J111" i="6"/>
  <c r="I111" i="6"/>
  <c r="H111" i="6"/>
  <c r="J110" i="6"/>
  <c r="I110" i="6"/>
  <c r="H110" i="6"/>
  <c r="J109" i="6"/>
  <c r="I109" i="6"/>
  <c r="H109" i="6"/>
  <c r="L108" i="6"/>
  <c r="L107" i="6" s="1"/>
  <c r="L106" i="6" s="1"/>
  <c r="L105" i="6" s="1"/>
  <c r="J106" i="6"/>
  <c r="I106" i="6"/>
  <c r="H106" i="6"/>
  <c r="L103" i="6"/>
  <c r="L102" i="6"/>
  <c r="L100" i="6"/>
  <c r="L99" i="6"/>
  <c r="L97" i="6"/>
  <c r="L96" i="6"/>
  <c r="L94" i="6"/>
  <c r="L93" i="6"/>
  <c r="L92" i="6" s="1"/>
  <c r="L90" i="6"/>
  <c r="L89" i="6"/>
  <c r="L88" i="6"/>
  <c r="J87" i="6"/>
  <c r="I87" i="6"/>
  <c r="H87" i="6"/>
  <c r="H134" i="6" s="1"/>
  <c r="J82" i="6"/>
  <c r="I82" i="6"/>
  <c r="H82" i="6"/>
  <c r="H81" i="6"/>
  <c r="J81" i="6"/>
  <c r="I81" i="6"/>
  <c r="J80" i="6"/>
  <c r="I80" i="6"/>
  <c r="L78" i="6"/>
  <c r="L77" i="6"/>
  <c r="L76" i="6" s="1"/>
  <c r="L70" i="6"/>
  <c r="L69" i="6" s="1"/>
  <c r="L68" i="6"/>
  <c r="L67" i="6" s="1"/>
  <c r="J66" i="6"/>
  <c r="I66" i="6"/>
  <c r="I64" i="6" s="1"/>
  <c r="H66" i="6"/>
  <c r="L65" i="6"/>
  <c r="J65" i="6"/>
  <c r="I65" i="6"/>
  <c r="H65" i="6"/>
  <c r="L64" i="6"/>
  <c r="L63" i="6" s="1"/>
  <c r="L62" i="6" s="1"/>
  <c r="J64" i="6"/>
  <c r="J63" i="6"/>
  <c r="J62" i="6" s="1"/>
  <c r="J134" i="6" s="1"/>
  <c r="I63" i="6"/>
  <c r="I62" i="6" s="1"/>
  <c r="I134" i="6" s="1"/>
  <c r="H64" i="6"/>
  <c r="H63" i="6"/>
  <c r="H62" i="6"/>
  <c r="L60" i="6"/>
  <c r="L59" i="6"/>
  <c r="L57" i="6"/>
  <c r="L56" i="6"/>
  <c r="L54" i="6"/>
  <c r="L53" i="6"/>
  <c r="J52" i="6"/>
  <c r="I52" i="6"/>
  <c r="H52" i="6"/>
  <c r="L50" i="6"/>
  <c r="L49" i="6" s="1"/>
  <c r="L48" i="6"/>
  <c r="L46" i="6"/>
  <c r="L44" i="6"/>
  <c r="L43" i="6" s="1"/>
  <c r="L41" i="6"/>
  <c r="L39" i="6"/>
  <c r="L37" i="6"/>
  <c r="L36" i="6" s="1"/>
  <c r="L34" i="6"/>
  <c r="L33" i="6"/>
  <c r="L27" i="6"/>
  <c r="L26" i="6"/>
  <c r="L24" i="6"/>
  <c r="L22" i="6"/>
  <c r="L20" i="6"/>
  <c r="L19" i="6" s="1"/>
  <c r="L17" i="6"/>
  <c r="L16" i="6"/>
  <c r="L14" i="6"/>
  <c r="L13" i="6"/>
  <c r="L9" i="6"/>
  <c r="L8" i="6"/>
  <c r="L7" i="6"/>
  <c r="L55" i="4"/>
  <c r="L54" i="4"/>
  <c r="L53" i="4" s="1"/>
  <c r="L101" i="4"/>
  <c r="L100" i="4"/>
  <c r="L45" i="4"/>
  <c r="L44" i="4"/>
  <c r="L47" i="4"/>
  <c r="L58" i="4"/>
  <c r="L57" i="4" s="1"/>
  <c r="L118" i="4"/>
  <c r="L117" i="4"/>
  <c r="L116" i="4" s="1"/>
  <c r="L114" i="4"/>
  <c r="L113" i="4" s="1"/>
  <c r="L112" i="4" s="1"/>
  <c r="L28" i="4"/>
  <c r="L9" i="4"/>
  <c r="L8" i="4"/>
  <c r="L10" i="4"/>
  <c r="L14" i="4"/>
  <c r="L15" i="4"/>
  <c r="L17" i="4"/>
  <c r="L18" i="4"/>
  <c r="L21" i="4"/>
  <c r="L20" i="4"/>
  <c r="L13" i="4" s="1"/>
  <c r="L23" i="4"/>
  <c r="L25" i="4"/>
  <c r="L27" i="4"/>
  <c r="L34" i="4"/>
  <c r="L35" i="4"/>
  <c r="L38" i="4"/>
  <c r="L40" i="4"/>
  <c r="L42" i="4"/>
  <c r="L37" i="4"/>
  <c r="L32" i="4" s="1"/>
  <c r="L51" i="4"/>
  <c r="L50" i="4"/>
  <c r="L49" i="4" s="1"/>
  <c r="H53" i="4"/>
  <c r="I53" i="4"/>
  <c r="J53" i="4"/>
  <c r="L60" i="4"/>
  <c r="L61" i="4"/>
  <c r="L65" i="4"/>
  <c r="L64" i="4"/>
  <c r="L63" i="4" s="1"/>
  <c r="H66" i="4"/>
  <c r="I66" i="4"/>
  <c r="J66" i="4"/>
  <c r="L66" i="4"/>
  <c r="H67" i="4"/>
  <c r="H65" i="4" s="1"/>
  <c r="H64" i="4" s="1"/>
  <c r="H63" i="4" s="1"/>
  <c r="H132" i="4" s="1"/>
  <c r="I67" i="4"/>
  <c r="I65" i="4"/>
  <c r="I64" i="4" s="1"/>
  <c r="I63" i="4" s="1"/>
  <c r="I132" i="4" s="1"/>
  <c r="J67" i="4"/>
  <c r="J65" i="4"/>
  <c r="J64" i="4" s="1"/>
  <c r="J63" i="4"/>
  <c r="L71" i="4"/>
  <c r="L70" i="4"/>
  <c r="L69" i="4" s="1"/>
  <c r="L78" i="4"/>
  <c r="L77" i="4" s="1"/>
  <c r="L79" i="4"/>
  <c r="H83" i="4"/>
  <c r="H82" i="4"/>
  <c r="I83" i="4"/>
  <c r="I82" i="4"/>
  <c r="I81" i="4" s="1"/>
  <c r="J83" i="4"/>
  <c r="J82" i="4"/>
  <c r="J81" i="4" s="1"/>
  <c r="L90" i="4"/>
  <c r="L89" i="4" s="1"/>
  <c r="L91" i="4"/>
  <c r="H88" i="4"/>
  <c r="I88" i="4"/>
  <c r="J88" i="4"/>
  <c r="L94" i="4"/>
  <c r="L95" i="4"/>
  <c r="L98" i="4"/>
  <c r="L97" i="4" s="1"/>
  <c r="L106" i="4"/>
  <c r="L105" i="4" s="1"/>
  <c r="L104" i="4" s="1"/>
  <c r="L103" i="4" s="1"/>
  <c r="H107" i="4"/>
  <c r="I107" i="4"/>
  <c r="J107" i="4"/>
  <c r="H108" i="4"/>
  <c r="I108" i="4"/>
  <c r="J108" i="4"/>
  <c r="H109" i="4"/>
  <c r="I109" i="4"/>
  <c r="J109" i="4"/>
  <c r="L109" i="4"/>
  <c r="L108" i="4"/>
  <c r="H110" i="4"/>
  <c r="I110" i="4"/>
  <c r="J110" i="4"/>
  <c r="H120" i="4"/>
  <c r="I120" i="4"/>
  <c r="J120" i="4"/>
  <c r="L121" i="4"/>
  <c r="L122" i="4"/>
  <c r="L124" i="4"/>
  <c r="L120" i="4" s="1"/>
  <c r="L125" i="4"/>
  <c r="H128" i="4"/>
  <c r="H104" i="4" s="1"/>
  <c r="I128" i="4"/>
  <c r="I127" i="4" s="1"/>
  <c r="J128" i="4"/>
  <c r="J104" i="4" s="1"/>
  <c r="L129" i="4"/>
  <c r="L128" i="4" s="1"/>
  <c r="L127" i="4" s="1"/>
  <c r="L130" i="4"/>
  <c r="I104" i="4"/>
  <c r="M13" i="6"/>
  <c r="M11" i="6" s="1"/>
  <c r="M64" i="6"/>
  <c r="M63" i="6" s="1"/>
  <c r="M62" i="6" s="1"/>
  <c r="M90" i="6"/>
  <c r="M94" i="6"/>
  <c r="M124" i="6"/>
  <c r="L12" i="4"/>
  <c r="M132" i="6"/>
  <c r="M59" i="6"/>
  <c r="L81" i="6"/>
  <c r="L80" i="6" s="1"/>
  <c r="N11" i="6"/>
  <c r="L31" i="6"/>
  <c r="L30" i="6" s="1"/>
  <c r="L32" i="6"/>
  <c r="L52" i="6"/>
  <c r="N5" i="6"/>
  <c r="M119" i="6"/>
  <c r="M118" i="6"/>
  <c r="M33" i="6"/>
  <c r="M9" i="6"/>
  <c r="N87" i="6"/>
  <c r="N31" i="6"/>
  <c r="M54" i="6"/>
  <c r="M17" i="6"/>
  <c r="M39" i="6"/>
  <c r="M6" i="6"/>
  <c r="L83" i="4"/>
  <c r="L82" i="4" s="1"/>
  <c r="L81" i="4" s="1"/>
  <c r="L68" i="4"/>
  <c r="L33" i="4"/>
  <c r="L31" i="4" l="1"/>
  <c r="L5" i="6"/>
  <c r="M87" i="6"/>
  <c r="M32" i="6"/>
  <c r="M31" i="6"/>
  <c r="N29" i="6"/>
  <c r="N134" i="6" s="1"/>
  <c r="J132" i="4"/>
  <c r="L111" i="4"/>
  <c r="M92" i="6"/>
  <c r="L93" i="4"/>
  <c r="L88" i="4" s="1"/>
  <c r="L30" i="4" s="1"/>
  <c r="L132" i="4" s="1"/>
  <c r="L7" i="4"/>
  <c r="J127" i="4"/>
  <c r="L6" i="4"/>
  <c r="M12" i="6"/>
  <c r="M126" i="6"/>
  <c r="M78" i="6"/>
  <c r="M27" i="6"/>
  <c r="H127" i="4"/>
  <c r="L11" i="6"/>
  <c r="L6" i="6" s="1"/>
  <c r="L12" i="6"/>
  <c r="L87" i="6"/>
  <c r="L29" i="6" s="1"/>
  <c r="L134" i="6" s="1"/>
  <c r="M122" i="6"/>
  <c r="M113" i="6" s="1"/>
  <c r="M29" i="6" l="1"/>
  <c r="M134" i="6" s="1"/>
  <c r="M30" i="6"/>
</calcChain>
</file>

<file path=xl/sharedStrings.xml><?xml version="1.0" encoding="utf-8"?>
<sst xmlns="http://schemas.openxmlformats.org/spreadsheetml/2006/main" count="874" uniqueCount="158">
  <si>
    <t xml:space="preserve">Наименование </t>
  </si>
  <si>
    <t>Код
ГРБС</t>
  </si>
  <si>
    <t>Код раздела, подраздела</t>
  </si>
  <si>
    <t>Код целевой статьи</t>
  </si>
  <si>
    <t>КОСГУ</t>
  </si>
  <si>
    <t>2008 год</t>
  </si>
  <si>
    <t xml:space="preserve">Муниципальный совет Муниципального образования муниципальный округ Невская застава </t>
  </si>
  <si>
    <t>0102</t>
  </si>
  <si>
    <t xml:space="preserve">Глава муниципального образования </t>
  </si>
  <si>
    <t>0103</t>
  </si>
  <si>
    <t>Другие общегосударственные вопросы</t>
  </si>
  <si>
    <t>0113</t>
  </si>
  <si>
    <t>Местная Администрация МО Невская застава</t>
  </si>
  <si>
    <t>0104</t>
  </si>
  <si>
    <t>Глава местной администрации (исполнительно-распорядительного органа муниципального образования)</t>
  </si>
  <si>
    <t>Содержание и обеспечение деятельности местной администрации по решению вопросов местного значения</t>
  </si>
  <si>
    <t>НАЦИОНАЛЬНАЯ БЕЗОПАСНОСТЬ И ПРАВООХРАНИТЕЛЬНАЯ ДЕЯТЕЛЬНОСТЬ</t>
  </si>
  <si>
    <t>0300</t>
  </si>
  <si>
    <t>900</t>
  </si>
  <si>
    <t>ЖИЛИЩНО-КОММУНАЛЬНОЕ  ХОЗЯЙСТВО</t>
  </si>
  <si>
    <t>0500</t>
  </si>
  <si>
    <t>БЛАГОУСТРОЙСТВО</t>
  </si>
  <si>
    <t>0503</t>
  </si>
  <si>
    <t>ОБРАЗОВАНИЕ</t>
  </si>
  <si>
    <t>0700</t>
  </si>
  <si>
    <t xml:space="preserve">КУЛЬТУРА,  КИНЕМАТОГРАФИЯ </t>
  </si>
  <si>
    <t>0800</t>
  </si>
  <si>
    <t>Культура</t>
  </si>
  <si>
    <t>0801</t>
  </si>
  <si>
    <t>Охрана семьи и детства</t>
  </si>
  <si>
    <t>1004</t>
  </si>
  <si>
    <t>СРЕДСТВА МАССОВОЙ ИНФОРМАЦИИ</t>
  </si>
  <si>
    <t>1202</t>
  </si>
  <si>
    <t>Периодическая печать и издательства</t>
  </si>
  <si>
    <t>ИТОГО  РАСХОДОВ:</t>
  </si>
  <si>
    <t>1200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</si>
  <si>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</si>
  <si>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</si>
  <si>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</si>
  <si>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СОЦИАЛЬНАЯ ПОЛИТИКА  </t>
  </si>
  <si>
    <t>9 373,9</t>
  </si>
  <si>
    <t>909,4</t>
  </si>
  <si>
    <t xml:space="preserve">Депутат, осуществляющий свою деятельность на постоянной основе (заместитель главы муниципального образования) </t>
  </si>
  <si>
    <t>97,0</t>
  </si>
  <si>
    <t>6 242,2</t>
  </si>
  <si>
    <t>60,0</t>
  </si>
  <si>
    <t>Профессиональная подготовка, переподготовка и повышение квалификации</t>
  </si>
  <si>
    <t>0705</t>
  </si>
  <si>
    <t>НАЦИОНАЛЬНАЯ ЭКОНОМИКА</t>
  </si>
  <si>
    <t>0400</t>
  </si>
  <si>
    <t>Общеэкономические вопросы</t>
  </si>
  <si>
    <t>0401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</si>
  <si>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</si>
  <si>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</si>
  <si>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</si>
  <si>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800</t>
  </si>
  <si>
    <t>Иные бюджетные ассигнования</t>
  </si>
  <si>
    <t>300</t>
  </si>
  <si>
    <t>Социальное обеспечение и иные выплаты населению</t>
  </si>
  <si>
    <t>Код группы, подгруппы вида расходов</t>
  </si>
  <si>
    <t>Сумма 
(тыс.руб.)</t>
  </si>
  <si>
    <t>Общегосударственные вопросы</t>
  </si>
  <si>
    <t>0100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</si>
  <si>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</si>
  <si>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</si>
  <si>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</si>
  <si>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</si>
  <si>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</si>
  <si>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</si>
  <si>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Публичные нормативные социальные выплаты гражданам</t>
  </si>
  <si>
    <t>310</t>
  </si>
  <si>
    <t>0709</t>
  </si>
  <si>
    <t>Другие вопросы в области образования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</si>
  <si>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</si>
  <si>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Другие вопросы в области национальной экономики</t>
  </si>
  <si>
    <t>0412</t>
  </si>
  <si>
    <t>320</t>
  </si>
  <si>
    <t>Социальные выплаты гражданам, кроме публичных нормативных социальных выплат</t>
  </si>
  <si>
    <t>Расходы на исполнение государственного полномочия по выплате денежных средств на вознаграждение приемным родителям за счёт субвенций из бюджета Санкт-Петербурга</t>
  </si>
  <si>
    <t>Резервные фонды</t>
  </si>
  <si>
    <t>Резервные средства</t>
  </si>
  <si>
    <t>0111</t>
  </si>
  <si>
    <t>870</t>
  </si>
  <si>
    <t>Закупка товаров, работ и услуг для обеспечения  государственных (муниципальных) нужд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</si>
  <si>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</si>
  <si>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0020000010</t>
  </si>
  <si>
    <t>0020000021</t>
  </si>
  <si>
    <t>0020000022</t>
  </si>
  <si>
    <t>0020000023</t>
  </si>
  <si>
    <t>0020000031</t>
  </si>
  <si>
    <t>0020000032</t>
  </si>
  <si>
    <t>0020000020</t>
  </si>
  <si>
    <t>Руководство и управление в сфере установленных функций органов местного самоупрвления</t>
  </si>
  <si>
    <t>0020000030</t>
  </si>
  <si>
    <t>Содержание и обеспечение деятельности местной администрации (исполнительно-распорядительного органа) муниципального образования</t>
  </si>
  <si>
    <t>0920000440</t>
  </si>
  <si>
    <t>0700000060</t>
  </si>
  <si>
    <t>7500000520</t>
  </si>
  <si>
    <t>7100000080</t>
  </si>
  <si>
    <t>5100000100</t>
  </si>
  <si>
    <t>3450000120</t>
  </si>
  <si>
    <t>7410000130</t>
  </si>
  <si>
    <t>4280000180</t>
  </si>
  <si>
    <t>7200000490</t>
  </si>
  <si>
    <t>7300000530</t>
  </si>
  <si>
    <t>7700000562</t>
  </si>
  <si>
    <t>7800000200</t>
  </si>
  <si>
    <t>4570000250</t>
  </si>
  <si>
    <t>5050000230</t>
  </si>
  <si>
    <t>Резервный фонд Местной Администрации  МО Невская застава</t>
  </si>
  <si>
    <t>00200G0850</t>
  </si>
  <si>
    <t>09200G0100</t>
  </si>
  <si>
    <t>51100G0860</t>
  </si>
  <si>
    <t>51100G0870</t>
  </si>
  <si>
    <t>Расходы на исполнение государственного полномочия  по составлению протоколов об административных правонарушениях за счёт субвенций из бюджета Санкт-Петербурга</t>
  </si>
  <si>
    <t>Расходы на исполнение государственного полномочия  по организации и осуществлению деятельности по опеке и попечительству за счёт субвенций из бюджета Санкт-Петербурга</t>
  </si>
  <si>
    <t>Расходы на исполнение государственного полномочия  по выплате денежных средств на содержание ребенка в семье опекуна и приемной семье за счёт субвенций из бюджета Санкт-Петербурга</t>
  </si>
  <si>
    <t xml:space="preserve">Расходы по организации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
</t>
  </si>
  <si>
    <r>
      <t xml:space="preserve">Организация и содержание средств массовой информации  муниципального образования, опубликование муниципальных  правовых актов и иной информации:  </t>
    </r>
    <r>
      <rPr>
        <sz val="12"/>
        <rFont val="Times New Roman"/>
        <family val="1"/>
        <charset val="204"/>
      </rPr>
      <t xml:space="preserve">Расходы 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
его общественной инфраструктуры и иной официальной информации
</t>
    </r>
  </si>
  <si>
    <t xml:space="preserve">Расходы по содержанию и обеспечению деятельности  представительного органа муниципального образования </t>
  </si>
  <si>
    <r>
      <t>Реализация государственной политики в области содействия занятости населения</t>
    </r>
    <r>
      <rPr>
        <sz val="14"/>
        <rFont val="Times New Roman"/>
        <family val="1"/>
        <charset val="204"/>
      </rPr>
      <t>: расходы по участию в организации и финансировании: проведение оплачиваемых общественных работ;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имеющих среднее профессиональное образование и ищущих работу впервые</t>
    </r>
  </si>
  <si>
    <t>5050000231</t>
  </si>
  <si>
    <t>1001</t>
  </si>
  <si>
    <t>Пенсионное обеспечение</t>
  </si>
  <si>
    <t>8000000190</t>
  </si>
  <si>
    <t>244</t>
  </si>
  <si>
    <t>Социальное обеспечение населения</t>
  </si>
  <si>
    <t>1003</t>
  </si>
  <si>
    <t>8100000470</t>
  </si>
  <si>
    <t>Ведомственная структура расходов 
бюджета внутригородского муниципального образования Санкт-Петербурга муниципальный округ Невская застава на 2021 год                                                                                                                                         (тыс. руб.)</t>
  </si>
  <si>
    <t>Ведомственная целевая программа "Организация  и проведение местных и участие в организации и проведении городских праздничных и иных зрелищных мероприятий, по сохранению местных традиций и обрядов" на 2021год: расходы по организации  и проведению местных и участию в организации и проведении городских праздничных и иных зрелищных мероприятий, по сохранению местных традиций и обрядов</t>
  </si>
  <si>
    <t xml:space="preserve">Ведомственная целевая программа "Организация и проведение досуговых мероприятий  для жителей МО Невская застава " на 2021 год: расходы по организации и проведению досуговых мероприятий для жителей муниципального образования </t>
  </si>
  <si>
    <t xml:space="preserve">Ведомственная целевая программа  «Осуществление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отходами" на 2021 год: </t>
  </si>
  <si>
    <t xml:space="preserve">Ведомственная целевая программа «Участие в формах, установленных законодательствомом Санкт-Петербуга,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наркомании» на 2021 год  </t>
  </si>
  <si>
    <r>
      <t xml:space="preserve">Муниципальная программа "Содействие развитию малого бизнеса на территории внутригородского муниципального образования Санкт-Петербурга муниципальный округ Невская застава" на 2021 год: </t>
    </r>
    <r>
      <rPr>
        <sz val="14"/>
        <rFont val="Times New Roman"/>
        <family val="1"/>
        <charset val="204"/>
      </rPr>
      <t>расходы на реализацию мероприятий по содействию развитию малого бизнеса</t>
    </r>
  </si>
  <si>
    <r>
      <t xml:space="preserve">Ведомственная целевая программа  "Организация и осуществление мероприятий по защите населения и территорий от чрезвычайных ситуаций природного и техногенного характера"на 2021 год: </t>
    </r>
    <r>
      <rPr>
        <sz val="14"/>
        <rFont val="Times New Roman"/>
        <family val="1"/>
        <charset val="204"/>
      </rPr>
      <t>расходы по организации и осуществлению мероприятий по защите населения и территории от ЧС природного и техногенного характера</t>
    </r>
  </si>
  <si>
    <r>
      <t xml:space="preserve">Муниципальная программа "Участие в профилактике терроризма и экстремизма, а также в минимизации и (или) ликвидации последствий их проявлений  на территории муниципального образования МО Невская застава»  на 2021 год: </t>
    </r>
    <r>
      <rPr>
        <sz val="14"/>
        <rFont val="Times New Roman"/>
        <family val="1"/>
        <charset val="204"/>
      </rPr>
      <t>расходы по участию в профилактике терроризма и экстремизма, а также в минимизации и (или) ликвидации последствий их проявлений на территории муниципального образования в форме и порядке, установленных федеральным законодательством и законодательством Санкт-Петербурга</t>
    </r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</si>
  <si>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</si>
  <si>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</si>
  <si>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 "Военно-патриотическое воспитание граждан " на 2021 год: расходы по проведению работ по военно-патриотическому воспитанию граждан</t>
  </si>
  <si>
    <t>7200000500</t>
  </si>
  <si>
    <t xml:space="preserve">Ведомственная целевая программа "Участие в реализации мер по профилактике дорожно-транспортного травматизма на  территории муниципального образования МО Невская застава" на 2021 год: расходы по участию в реализации мер по  профилактике  дорожно-транспортного травматизма на территории муниципального образования
</t>
  </si>
  <si>
    <t>Формирование архивных фондов органов местного самоуправления, муниципальных предприятий и учреждений</t>
  </si>
  <si>
    <t>0900000071</t>
  </si>
  <si>
    <r>
      <t xml:space="preserve">Ведомственная целевая программа "Благоустройство территории и охрана окружающей среды" на 2021 год: </t>
    </r>
    <r>
      <rPr>
        <sz val="14"/>
        <rFont val="Times New Roman"/>
        <family val="1"/>
        <charset val="204"/>
      </rPr>
      <t xml:space="preserve">расходы по организации благоустройства территории муниципального образования в соответствии с законодательством в сфере благоустройства, осуществление работ в сфере озеленения на территории муниципального образования в соответствии с законом Санкт-Петербурга
</t>
    </r>
  </si>
  <si>
    <t xml:space="preserve">                                    Приложение № 6 к Решению                           Муниципального совета 
МО Невская застава
от25.11.2020   № 12/52</t>
  </si>
  <si>
    <r>
      <t xml:space="preserve">Выплата пенсий по государственному пенсионному обеспечению: </t>
    </r>
    <r>
      <rPr>
        <sz val="12"/>
        <rFont val="Times New Roman"/>
        <family val="1"/>
        <charset val="204"/>
      </rPr>
      <t>Расходы  по назначению, выплате, перерасчету пенсии за выслугу лет лицам, замещавшим 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 пенсии за выслугу лет в соответствии с законом Санкт-Петербурга</t>
    </r>
  </si>
  <si>
    <r>
      <t xml:space="preserve"> </t>
    </r>
    <r>
      <rPr>
        <sz val="12"/>
        <rFont val="Times New Roman"/>
        <family val="1"/>
        <charset val="204"/>
      </rPr>
      <t xml:space="preserve">Расходы назначению, выплате, перерасчету ежемесячной доплаты к пенсии за выслугу лет, ежемесячной доплаты к пенсии за стаж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приостановление, возобновление, прекращение выплаты  ежемесячной доплаты к пенсии за выслугу лет, ежемесячной доплаты к пенсии за стаж в соответствии с законом Санкт-Петербурга
</t>
    </r>
  </si>
  <si>
    <t xml:space="preserve">Ведомственная целевая программа "Участие в реализации мер по профилактике дорожно-транспортного травматизма на  территории муниципального образования МО Невская застава" на 2021 год: расходы по размещению, содержанию и ремонту искусственных неровностей на внутриквартальных проездах
</t>
  </si>
  <si>
    <t>Справка об изменении Ведомственной структуры расходов 
бюджета внутригородского муниципального образования Санкт-Петербурга муниципальный округ Невская застава на 2021 год                                                                                                                                         (тыс. руб.)</t>
  </si>
  <si>
    <t>Утверждено по бюджету на 2021 г</t>
  </si>
  <si>
    <t>Уточнено по бюджету на 2021 год</t>
  </si>
  <si>
    <t>Изменения</t>
  </si>
  <si>
    <t>0409</t>
  </si>
  <si>
    <t>Дорожное хозяйство (дорожные фонды)</t>
  </si>
  <si>
    <t>Ведомственная целевая программа "Участие в реализации мер по профилактике дорожно-транспортного травматизма на  территории муниципального образования МО Невская застава" на 2021 год: расходы по размещению, содержанию и ремонту искусственных неровностей на внутриквартальных проездах</t>
  </si>
  <si>
    <t xml:space="preserve">                                    Приложение № 6 к Решению                           Муниципального совета 
МО Невская застава
от 09.12.2021   № 08/28</t>
  </si>
  <si>
    <t xml:space="preserve"> Приложение №3                                                                                                                                                         к Решению   Муниципального совета 
МО Невская застава
от 09.12.2021   № 08/28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</si>
</sst>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0.0"/>
    <numFmt numFmtId="181" formatCode="000000"/>
  </numFmts>
  <fonts count="20" x14ac:knownFonts="1"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2"/>
      <name val="Arial Cyr"/>
      <family val="2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2" fontId="8" fillId="2" borderId="2" xfId="0" applyNumberFormat="1" applyFont="1" applyFill="1" applyBorder="1" applyAlignment="1">
      <alignment horizontal="center" vertical="center" wrapText="1"/>
    </xf>
    <xf numFmtId="172" fontId="9" fillId="2" borderId="2" xfId="0" applyNumberFormat="1" applyFont="1" applyFill="1" applyBorder="1" applyAlignment="1">
      <alignment horizontal="center" vertical="center" wrapText="1"/>
    </xf>
    <xf numFmtId="172" fontId="6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2" fontId="12" fillId="2" borderId="1" xfId="0" applyNumberFormat="1" applyFont="1" applyFill="1" applyBorder="1" applyAlignment="1">
      <alignment horizontal="center" vertical="center" wrapText="1"/>
    </xf>
    <xf numFmtId="17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2" fontId="6" fillId="0" borderId="1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2" fontId="2" fillId="0" borderId="2" xfId="0" applyNumberFormat="1" applyFont="1" applyFill="1" applyBorder="1" applyAlignment="1">
      <alignment horizontal="center" vertical="center" wrapText="1"/>
    </xf>
    <xf numFmtId="172" fontId="13" fillId="0" borderId="2" xfId="0" applyNumberFormat="1" applyFont="1" applyFill="1" applyBorder="1" applyAlignment="1">
      <alignment horizontal="center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2" fontId="8" fillId="0" borderId="2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2" fontId="1" fillId="2" borderId="2" xfId="0" applyNumberFormat="1" applyFont="1" applyFill="1" applyBorder="1" applyAlignment="1">
      <alignment horizontal="center" vertical="center" wrapText="1"/>
    </xf>
    <xf numFmtId="172" fontId="1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2" fontId="6" fillId="2" borderId="2" xfId="0" applyNumberFormat="1" applyFont="1" applyFill="1" applyBorder="1" applyAlignment="1">
      <alignment horizontal="center" vertical="center" wrapText="1"/>
    </xf>
    <xf numFmtId="172" fontId="8" fillId="2" borderId="1" xfId="0" applyNumberFormat="1" applyFont="1" applyFill="1" applyBorder="1" applyAlignment="1">
      <alignment horizontal="center" vertical="center" wrapText="1"/>
    </xf>
    <xf numFmtId="172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" fillId="2" borderId="1" xfId="0" applyNumberFormat="1" applyFont="1" applyFill="1" applyBorder="1" applyAlignment="1">
      <alignment horizontal="center" vertical="center" wrapText="1"/>
    </xf>
    <xf numFmtId="172" fontId="8" fillId="0" borderId="1" xfId="0" applyNumberFormat="1" applyFont="1" applyFill="1" applyBorder="1" applyAlignment="1">
      <alignment horizontal="center" vertical="center" wrapText="1"/>
    </xf>
    <xf numFmtId="172" fontId="6" fillId="0" borderId="2" xfId="0" applyNumberFormat="1" applyFont="1" applyFill="1" applyBorder="1" applyAlignment="1">
      <alignment horizontal="center" vertical="center" wrapText="1"/>
    </xf>
    <xf numFmtId="172" fontId="14" fillId="0" borderId="2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5" fillId="0" borderId="0" xfId="0" applyFont="1" applyFill="1"/>
    <xf numFmtId="1" fontId="1" fillId="0" borderId="1" xfId="0" applyNumberFormat="1" applyFont="1" applyFill="1" applyBorder="1" applyAlignment="1">
      <alignment horizontal="center" vertical="center"/>
    </xf>
    <xf numFmtId="172" fontId="14" fillId="2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2" fontId="12" fillId="0" borderId="2" xfId="0" applyNumberFormat="1" applyFont="1" applyFill="1" applyBorder="1" applyAlignment="1">
      <alignment horizontal="center" vertical="center" wrapText="1"/>
    </xf>
    <xf numFmtId="172" fontId="12" fillId="2" borderId="2" xfId="0" applyNumberFormat="1" applyFont="1" applyFill="1" applyBorder="1" applyAlignment="1">
      <alignment horizontal="center" vertical="center" wrapText="1"/>
    </xf>
    <xf numFmtId="172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6" fillId="0" borderId="0" xfId="0" applyFont="1" applyFill="1"/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2" fontId="16" fillId="0" borderId="0" xfId="0" applyNumberFormat="1" applyFont="1" applyFill="1"/>
    <xf numFmtId="0" fontId="18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172" fontId="1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16" fillId="0" borderId="0" xfId="0" applyNumberFormat="1" applyFont="1" applyFill="1"/>
    <xf numFmtId="2" fontId="16" fillId="0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Fill="1"/>
    <xf numFmtId="0" fontId="2" fillId="0" borderId="0" xfId="0" applyFont="1" applyFill="1"/>
    <xf numFmtId="181" fontId="2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2" fontId="14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3"/>
  <sheetViews>
    <sheetView view="pageBreakPreview" topLeftCell="A79" zoomScaleNormal="100" zoomScaleSheetLayoutView="100" workbookViewId="0">
      <selection activeCell="P3" sqref="P3"/>
    </sheetView>
  </sheetViews>
  <sheetFormatPr defaultRowHeight="12.75" x14ac:dyDescent="0.2"/>
  <cols>
    <col min="1" max="1" width="72.7109375" style="1" customWidth="1"/>
    <col min="2" max="2" width="10" style="1" customWidth="1"/>
    <col min="3" max="3" width="12.7109375" style="1" customWidth="1"/>
    <col min="4" max="4" width="16.85546875" style="1" customWidth="1"/>
    <col min="5" max="5" width="12.85546875" style="1" customWidth="1"/>
    <col min="6" max="6" width="0" style="1" hidden="1" customWidth="1"/>
    <col min="7" max="7" width="0" style="2" hidden="1" customWidth="1"/>
    <col min="8" max="11" width="0" style="3" hidden="1" customWidth="1"/>
    <col min="12" max="12" width="15.7109375" style="1" customWidth="1"/>
    <col min="13" max="16384" width="9.140625" style="1"/>
  </cols>
  <sheetData>
    <row r="1" spans="1:15" ht="67.5" customHeight="1" x14ac:dyDescent="0.25">
      <c r="A1" s="84"/>
      <c r="B1" s="100" t="s">
        <v>156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5" ht="67.5" customHeight="1" x14ac:dyDescent="0.25">
      <c r="A2" s="84"/>
      <c r="B2" s="100" t="s">
        <v>145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5" ht="89.25" customHeight="1" x14ac:dyDescent="0.2">
      <c r="A3" s="105" t="s">
        <v>129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5" ht="18.75" customHeight="1" x14ac:dyDescent="0.25">
      <c r="A4" s="101" t="s">
        <v>0</v>
      </c>
      <c r="B4" s="102" t="s">
        <v>1</v>
      </c>
      <c r="C4" s="103" t="s">
        <v>2</v>
      </c>
      <c r="D4" s="103" t="s">
        <v>3</v>
      </c>
      <c r="E4" s="103" t="s">
        <v>59</v>
      </c>
      <c r="F4" s="103" t="s">
        <v>4</v>
      </c>
      <c r="G4" s="6"/>
      <c r="H4" s="7"/>
      <c r="I4" s="7"/>
      <c r="J4" s="8"/>
      <c r="K4" s="106">
        <v>2009</v>
      </c>
      <c r="L4" s="103" t="s">
        <v>60</v>
      </c>
    </row>
    <row r="5" spans="1:15" ht="55.5" customHeight="1" x14ac:dyDescent="0.2">
      <c r="A5" s="101"/>
      <c r="B5" s="102"/>
      <c r="C5" s="103"/>
      <c r="D5" s="103"/>
      <c r="E5" s="103"/>
      <c r="F5" s="103"/>
      <c r="G5" s="9" t="s">
        <v>5</v>
      </c>
      <c r="H5" s="104"/>
      <c r="I5" s="104"/>
      <c r="J5" s="104"/>
      <c r="K5" s="106"/>
      <c r="L5" s="103"/>
    </row>
    <row r="6" spans="1:15" s="16" customFormat="1" ht="43.15" customHeight="1" x14ac:dyDescent="0.25">
      <c r="A6" s="11" t="s">
        <v>6</v>
      </c>
      <c r="B6" s="10">
        <v>916</v>
      </c>
      <c r="C6" s="12"/>
      <c r="D6" s="12"/>
      <c r="E6" s="12"/>
      <c r="F6" s="12" t="s">
        <v>40</v>
      </c>
      <c r="G6" s="13"/>
      <c r="H6" s="13"/>
      <c r="I6" s="13"/>
      <c r="J6" s="13"/>
      <c r="K6" s="14"/>
      <c r="L6" s="15">
        <f>L8+L12</f>
        <v>12471.9</v>
      </c>
    </row>
    <row r="7" spans="1:15" s="16" customFormat="1" ht="38.25" customHeight="1" x14ac:dyDescent="0.25">
      <c r="A7" s="18" t="s">
        <v>61</v>
      </c>
      <c r="B7" s="10">
        <v>916</v>
      </c>
      <c r="C7" s="19" t="s">
        <v>62</v>
      </c>
      <c r="D7" s="12"/>
      <c r="E7" s="12"/>
      <c r="F7" s="12"/>
      <c r="G7" s="13"/>
      <c r="H7" s="13"/>
      <c r="I7" s="13"/>
      <c r="J7" s="13"/>
      <c r="K7" s="14"/>
      <c r="L7" s="15">
        <f>L8+L12</f>
        <v>12471.9</v>
      </c>
    </row>
    <row r="8" spans="1:15" s="25" customFormat="1" ht="57" customHeight="1" x14ac:dyDescent="0.25">
      <c r="A8" s="18" t="s">
        <v>37</v>
      </c>
      <c r="B8" s="17">
        <v>916</v>
      </c>
      <c r="C8" s="19" t="s">
        <v>7</v>
      </c>
      <c r="D8" s="20"/>
      <c r="E8" s="21"/>
      <c r="F8" s="22">
        <v>909.4</v>
      </c>
      <c r="G8" s="15"/>
      <c r="H8" s="15"/>
      <c r="I8" s="15"/>
      <c r="J8" s="15"/>
      <c r="K8" s="23"/>
      <c r="L8" s="24">
        <f>L9</f>
        <v>1380.2</v>
      </c>
      <c r="M8" s="16"/>
      <c r="N8" s="16"/>
      <c r="O8" s="16"/>
    </row>
    <row r="9" spans="1:15" ht="24.75" customHeight="1" x14ac:dyDescent="0.25">
      <c r="A9" s="26" t="s">
        <v>8</v>
      </c>
      <c r="B9" s="5">
        <v>916</v>
      </c>
      <c r="C9" s="27" t="s">
        <v>7</v>
      </c>
      <c r="D9" s="27" t="s">
        <v>85</v>
      </c>
      <c r="E9" s="28"/>
      <c r="F9" s="29">
        <v>909.4</v>
      </c>
      <c r="G9" s="30"/>
      <c r="H9" s="30"/>
      <c r="I9" s="30"/>
      <c r="J9" s="30"/>
      <c r="K9" s="31"/>
      <c r="L9" s="32">
        <f>L11</f>
        <v>1380.2</v>
      </c>
      <c r="M9" s="16"/>
      <c r="N9" s="16"/>
      <c r="O9" s="16"/>
    </row>
    <row r="10" spans="1:15" ht="63" customHeight="1" x14ac:dyDescent="0.25">
      <c r="A10" s="39" t="s">
        <v>53</v>
      </c>
      <c r="B10" s="9">
        <v>916</v>
      </c>
      <c r="C10" s="33" t="s">
        <v>7</v>
      </c>
      <c r="D10" s="33" t="s">
        <v>85</v>
      </c>
      <c r="E10" s="33" t="s">
        <v>52</v>
      </c>
      <c r="F10" s="33" t="s">
        <v>41</v>
      </c>
      <c r="G10" s="34"/>
      <c r="H10" s="34"/>
      <c r="I10" s="34"/>
      <c r="J10" s="34"/>
      <c r="K10" s="35"/>
      <c r="L10" s="36">
        <f>L11</f>
        <v>1380.2</v>
      </c>
      <c r="M10" s="16"/>
      <c r="N10" s="16"/>
      <c r="O10" s="16"/>
    </row>
    <row r="11" spans="1:15" ht="31.5" x14ac:dyDescent="0.25">
      <c r="A11" s="39" t="s">
        <v>64</v>
      </c>
      <c r="B11" s="9">
        <v>916</v>
      </c>
      <c r="C11" s="33" t="s">
        <v>7</v>
      </c>
      <c r="D11" s="33" t="s">
        <v>85</v>
      </c>
      <c r="E11" s="33" t="s">
        <v>63</v>
      </c>
      <c r="F11" s="33" t="s">
        <v>41</v>
      </c>
      <c r="G11" s="34"/>
      <c r="H11" s="34"/>
      <c r="I11" s="34"/>
      <c r="J11" s="34"/>
      <c r="K11" s="35"/>
      <c r="L11" s="36">
        <v>1380.2</v>
      </c>
      <c r="M11" s="16"/>
      <c r="N11" s="16"/>
      <c r="O11" s="16"/>
    </row>
    <row r="12" spans="1:15" s="25" customFormat="1" ht="57" customHeight="1" x14ac:dyDescent="0.25">
      <c r="A12" s="18" t="s">
        <v>38</v>
      </c>
      <c r="B12" s="17">
        <v>916</v>
      </c>
      <c r="C12" s="19" t="s">
        <v>9</v>
      </c>
      <c r="D12" s="12"/>
      <c r="E12" s="20"/>
      <c r="F12" s="79">
        <v>6729.5</v>
      </c>
      <c r="G12" s="15"/>
      <c r="H12" s="15"/>
      <c r="I12" s="15"/>
      <c r="J12" s="15"/>
      <c r="K12" s="23"/>
      <c r="L12" s="24">
        <f>L14+L17+L20+L27</f>
        <v>11091.699999999999</v>
      </c>
      <c r="M12" s="16"/>
      <c r="N12" s="16"/>
      <c r="O12" s="16"/>
    </row>
    <row r="13" spans="1:15" s="25" customFormat="1" ht="57" customHeight="1" x14ac:dyDescent="0.25">
      <c r="A13" s="26" t="s">
        <v>92</v>
      </c>
      <c r="B13" s="5">
        <v>916</v>
      </c>
      <c r="C13" s="27" t="s">
        <v>9</v>
      </c>
      <c r="D13" s="27" t="s">
        <v>91</v>
      </c>
      <c r="E13" s="33"/>
      <c r="F13" s="37"/>
      <c r="G13" s="30"/>
      <c r="H13" s="30"/>
      <c r="I13" s="30"/>
      <c r="J13" s="30"/>
      <c r="K13" s="31"/>
      <c r="L13" s="32">
        <f>L14+L17+L20</f>
        <v>10995.699999999999</v>
      </c>
      <c r="M13" s="16"/>
      <c r="N13" s="16"/>
      <c r="O13" s="16"/>
    </row>
    <row r="14" spans="1:15" ht="62.25" customHeight="1" x14ac:dyDescent="0.25">
      <c r="A14" s="26" t="s">
        <v>42</v>
      </c>
      <c r="B14" s="5">
        <v>916</v>
      </c>
      <c r="C14" s="27" t="s">
        <v>9</v>
      </c>
      <c r="D14" s="27" t="s">
        <v>86</v>
      </c>
      <c r="E14" s="33"/>
      <c r="F14" s="37">
        <v>390.3</v>
      </c>
      <c r="G14" s="30"/>
      <c r="H14" s="30"/>
      <c r="I14" s="30"/>
      <c r="J14" s="30"/>
      <c r="K14" s="31"/>
      <c r="L14" s="32">
        <f>L16</f>
        <v>1161.7</v>
      </c>
      <c r="M14" s="16"/>
      <c r="N14" s="16"/>
      <c r="O14" s="16"/>
    </row>
    <row r="15" spans="1:15" ht="63" customHeight="1" x14ac:dyDescent="0.25">
      <c r="A15" s="39" t="s">
        <v>53</v>
      </c>
      <c r="B15" s="9">
        <v>916</v>
      </c>
      <c r="C15" s="33" t="s">
        <v>9</v>
      </c>
      <c r="D15" s="33" t="s">
        <v>86</v>
      </c>
      <c r="E15" s="33" t="s">
        <v>52</v>
      </c>
      <c r="F15" s="37">
        <v>390.3</v>
      </c>
      <c r="G15" s="30"/>
      <c r="H15" s="30"/>
      <c r="I15" s="30"/>
      <c r="J15" s="30"/>
      <c r="K15" s="31"/>
      <c r="L15" s="36">
        <f>L16</f>
        <v>1161.7</v>
      </c>
      <c r="M15" s="16"/>
      <c r="N15" s="16"/>
      <c r="O15" s="16"/>
    </row>
    <row r="16" spans="1:15" ht="31.5" x14ac:dyDescent="0.25">
      <c r="A16" s="39" t="s">
        <v>64</v>
      </c>
      <c r="B16" s="9">
        <v>916</v>
      </c>
      <c r="C16" s="33" t="s">
        <v>9</v>
      </c>
      <c r="D16" s="33" t="s">
        <v>86</v>
      </c>
      <c r="E16" s="33" t="s">
        <v>63</v>
      </c>
      <c r="F16" s="37">
        <v>390.3</v>
      </c>
      <c r="G16" s="30"/>
      <c r="H16" s="30"/>
      <c r="I16" s="30"/>
      <c r="J16" s="30"/>
      <c r="K16" s="31"/>
      <c r="L16" s="36">
        <v>1161.7</v>
      </c>
      <c r="M16" s="16"/>
      <c r="N16" s="16"/>
      <c r="O16" s="16"/>
    </row>
    <row r="17" spans="1:15" ht="113.25" customHeight="1" x14ac:dyDescent="0.25">
      <c r="A17" s="26" t="s">
        <v>84</v>
      </c>
      <c r="B17" s="5">
        <v>916</v>
      </c>
      <c r="C17" s="27" t="s">
        <v>9</v>
      </c>
      <c r="D17" s="27" t="s">
        <v>87</v>
      </c>
      <c r="E17" s="38"/>
      <c r="F17" s="29">
        <v>97</v>
      </c>
      <c r="G17" s="30"/>
      <c r="H17" s="30"/>
      <c r="I17" s="30"/>
      <c r="J17" s="30"/>
      <c r="K17" s="31"/>
      <c r="L17" s="32">
        <f>L19</f>
        <v>79.2</v>
      </c>
      <c r="M17" s="16"/>
      <c r="N17" s="16"/>
      <c r="O17" s="16"/>
    </row>
    <row r="18" spans="1:15" ht="63" customHeight="1" x14ac:dyDescent="0.25">
      <c r="A18" s="39" t="s">
        <v>53</v>
      </c>
      <c r="B18" s="9">
        <v>916</v>
      </c>
      <c r="C18" s="33" t="s">
        <v>9</v>
      </c>
      <c r="D18" s="33" t="s">
        <v>87</v>
      </c>
      <c r="E18" s="33" t="s">
        <v>52</v>
      </c>
      <c r="F18" s="33" t="s">
        <v>43</v>
      </c>
      <c r="G18" s="40"/>
      <c r="H18" s="34"/>
      <c r="I18" s="34"/>
      <c r="J18" s="34"/>
      <c r="K18" s="35"/>
      <c r="L18" s="36">
        <f>L19</f>
        <v>79.2</v>
      </c>
      <c r="M18" s="16"/>
      <c r="N18" s="16"/>
      <c r="O18" s="16"/>
    </row>
    <row r="19" spans="1:15" ht="31.5" x14ac:dyDescent="0.25">
      <c r="A19" s="39" t="s">
        <v>64</v>
      </c>
      <c r="B19" s="9">
        <v>916</v>
      </c>
      <c r="C19" s="33" t="s">
        <v>9</v>
      </c>
      <c r="D19" s="33" t="s">
        <v>87</v>
      </c>
      <c r="E19" s="33" t="s">
        <v>63</v>
      </c>
      <c r="F19" s="33" t="s">
        <v>43</v>
      </c>
      <c r="G19" s="40"/>
      <c r="H19" s="34"/>
      <c r="I19" s="34"/>
      <c r="J19" s="34"/>
      <c r="K19" s="35"/>
      <c r="L19" s="85">
        <v>79.2</v>
      </c>
      <c r="M19" s="16"/>
      <c r="N19" s="16"/>
      <c r="O19" s="16"/>
    </row>
    <row r="20" spans="1:15" ht="40.5" customHeight="1" x14ac:dyDescent="0.25">
      <c r="A20" s="26" t="s">
        <v>119</v>
      </c>
      <c r="B20" s="5">
        <v>916</v>
      </c>
      <c r="C20" s="27" t="s">
        <v>9</v>
      </c>
      <c r="D20" s="27" t="s">
        <v>88</v>
      </c>
      <c r="E20" s="38"/>
      <c r="F20" s="38" t="s">
        <v>44</v>
      </c>
      <c r="G20" s="30"/>
      <c r="H20" s="34"/>
      <c r="I20" s="36"/>
      <c r="J20" s="36"/>
      <c r="K20" s="41"/>
      <c r="L20" s="32">
        <f>L21+L24+L26</f>
        <v>9754.7999999999993</v>
      </c>
      <c r="M20" s="16"/>
      <c r="N20" s="16"/>
      <c r="O20" s="16"/>
    </row>
    <row r="21" spans="1:15" ht="63" customHeight="1" x14ac:dyDescent="0.25">
      <c r="A21" s="39" t="s">
        <v>53</v>
      </c>
      <c r="B21" s="9">
        <v>916</v>
      </c>
      <c r="C21" s="33" t="s">
        <v>9</v>
      </c>
      <c r="D21" s="33" t="s">
        <v>88</v>
      </c>
      <c r="E21" s="33" t="s">
        <v>52</v>
      </c>
      <c r="F21" s="38"/>
      <c r="G21" s="30"/>
      <c r="H21" s="34"/>
      <c r="I21" s="36"/>
      <c r="J21" s="36"/>
      <c r="K21" s="41"/>
      <c r="L21" s="32">
        <f>L22</f>
        <v>6399.5</v>
      </c>
      <c r="M21" s="16"/>
      <c r="N21" s="16"/>
      <c r="O21" s="16"/>
    </row>
    <row r="22" spans="1:15" ht="32.25" customHeight="1" x14ac:dyDescent="0.25">
      <c r="A22" s="39" t="s">
        <v>64</v>
      </c>
      <c r="B22" s="9">
        <v>916</v>
      </c>
      <c r="C22" s="33" t="s">
        <v>9</v>
      </c>
      <c r="D22" s="33" t="s">
        <v>88</v>
      </c>
      <c r="E22" s="33" t="s">
        <v>63</v>
      </c>
      <c r="F22" s="38"/>
      <c r="G22" s="30"/>
      <c r="H22" s="34"/>
      <c r="I22" s="36"/>
      <c r="J22" s="36"/>
      <c r="K22" s="41"/>
      <c r="L22" s="36">
        <v>6399.5</v>
      </c>
      <c r="M22" s="16"/>
      <c r="N22" s="16"/>
      <c r="O22" s="16"/>
    </row>
    <row r="23" spans="1:15" ht="32.25" customHeight="1" x14ac:dyDescent="0.25">
      <c r="A23" s="39" t="s">
        <v>83</v>
      </c>
      <c r="B23" s="9">
        <v>916</v>
      </c>
      <c r="C23" s="33" t="s">
        <v>9</v>
      </c>
      <c r="D23" s="33" t="s">
        <v>88</v>
      </c>
      <c r="E23" s="33" t="s">
        <v>54</v>
      </c>
      <c r="F23" s="38"/>
      <c r="G23" s="30"/>
      <c r="H23" s="34"/>
      <c r="I23" s="36"/>
      <c r="J23" s="36"/>
      <c r="K23" s="41"/>
      <c r="L23" s="32">
        <f>L24</f>
        <v>3349</v>
      </c>
      <c r="M23" s="16"/>
      <c r="N23" s="16"/>
      <c r="O23" s="16"/>
    </row>
    <row r="24" spans="1:15" ht="31.5" customHeight="1" x14ac:dyDescent="0.25">
      <c r="A24" s="39" t="s">
        <v>66</v>
      </c>
      <c r="B24" s="9">
        <v>916</v>
      </c>
      <c r="C24" s="33" t="s">
        <v>9</v>
      </c>
      <c r="D24" s="33" t="s">
        <v>88</v>
      </c>
      <c r="E24" s="33" t="s">
        <v>65</v>
      </c>
      <c r="F24" s="38"/>
      <c r="G24" s="30"/>
      <c r="H24" s="34"/>
      <c r="I24" s="36"/>
      <c r="J24" s="36"/>
      <c r="K24" s="41"/>
      <c r="L24" s="32">
        <v>3349</v>
      </c>
      <c r="M24" s="16"/>
      <c r="N24" s="16"/>
      <c r="O24" s="16"/>
    </row>
    <row r="25" spans="1:15" ht="18.75" customHeight="1" x14ac:dyDescent="0.25">
      <c r="A25" s="39" t="s">
        <v>56</v>
      </c>
      <c r="B25" s="9">
        <v>916</v>
      </c>
      <c r="C25" s="33" t="s">
        <v>9</v>
      </c>
      <c r="D25" s="33" t="s">
        <v>88</v>
      </c>
      <c r="E25" s="33" t="s">
        <v>55</v>
      </c>
      <c r="F25" s="38"/>
      <c r="G25" s="30"/>
      <c r="H25" s="34"/>
      <c r="I25" s="36"/>
      <c r="J25" s="36"/>
      <c r="K25" s="41"/>
      <c r="L25" s="36">
        <f>L26</f>
        <v>6.3</v>
      </c>
      <c r="M25" s="16"/>
      <c r="N25" s="16"/>
      <c r="O25" s="16"/>
    </row>
    <row r="26" spans="1:15" ht="18" customHeight="1" x14ac:dyDescent="0.25">
      <c r="A26" s="39" t="s">
        <v>68</v>
      </c>
      <c r="B26" s="9">
        <v>916</v>
      </c>
      <c r="C26" s="33" t="s">
        <v>9</v>
      </c>
      <c r="D26" s="33" t="s">
        <v>88</v>
      </c>
      <c r="E26" s="33" t="s">
        <v>67</v>
      </c>
      <c r="F26" s="38"/>
      <c r="G26" s="30"/>
      <c r="H26" s="34"/>
      <c r="I26" s="36"/>
      <c r="J26" s="36"/>
      <c r="K26" s="41"/>
      <c r="L26" s="36">
        <v>6.3</v>
      </c>
      <c r="M26" s="16"/>
      <c r="N26" s="16"/>
      <c r="O26" s="16"/>
    </row>
    <row r="27" spans="1:15" ht="60" customHeight="1" x14ac:dyDescent="0.25">
      <c r="A27" s="42" t="s">
        <v>73</v>
      </c>
      <c r="B27" s="5">
        <v>916</v>
      </c>
      <c r="C27" s="27" t="s">
        <v>9</v>
      </c>
      <c r="D27" s="27" t="s">
        <v>95</v>
      </c>
      <c r="E27" s="42"/>
      <c r="F27" s="5" t="s">
        <v>45</v>
      </c>
      <c r="G27" s="42"/>
      <c r="H27" s="5"/>
      <c r="I27" s="42"/>
      <c r="J27" s="5"/>
      <c r="K27" s="42"/>
      <c r="L27" s="32">
        <f>L29</f>
        <v>96</v>
      </c>
      <c r="M27" s="16"/>
      <c r="N27" s="16"/>
      <c r="O27" s="16"/>
    </row>
    <row r="28" spans="1:15" ht="18" customHeight="1" x14ac:dyDescent="0.25">
      <c r="A28" s="39" t="s">
        <v>56</v>
      </c>
      <c r="B28" s="9">
        <v>916</v>
      </c>
      <c r="C28" s="33" t="s">
        <v>9</v>
      </c>
      <c r="D28" s="33" t="s">
        <v>95</v>
      </c>
      <c r="E28" s="33" t="s">
        <v>55</v>
      </c>
      <c r="F28" s="33" t="s">
        <v>45</v>
      </c>
      <c r="G28" s="34"/>
      <c r="H28" s="34"/>
      <c r="I28" s="36"/>
      <c r="J28" s="36"/>
      <c r="K28" s="41"/>
      <c r="L28" s="36">
        <f>L29</f>
        <v>96</v>
      </c>
      <c r="M28" s="16"/>
      <c r="N28" s="16"/>
      <c r="O28" s="16"/>
    </row>
    <row r="29" spans="1:15" ht="18" customHeight="1" x14ac:dyDescent="0.25">
      <c r="A29" s="39" t="s">
        <v>68</v>
      </c>
      <c r="B29" s="9">
        <v>916</v>
      </c>
      <c r="C29" s="33" t="s">
        <v>9</v>
      </c>
      <c r="D29" s="33" t="s">
        <v>95</v>
      </c>
      <c r="E29" s="33" t="s">
        <v>67</v>
      </c>
      <c r="F29" s="33" t="s">
        <v>45</v>
      </c>
      <c r="G29" s="34"/>
      <c r="H29" s="34"/>
      <c r="I29" s="36"/>
      <c r="J29" s="36"/>
      <c r="K29" s="41"/>
      <c r="L29" s="85">
        <v>96</v>
      </c>
      <c r="M29" s="16"/>
      <c r="N29" s="16"/>
      <c r="O29" s="16"/>
    </row>
    <row r="30" spans="1:15" s="51" customFormat="1" ht="45" customHeight="1" x14ac:dyDescent="0.25">
      <c r="A30" s="46" t="s">
        <v>12</v>
      </c>
      <c r="B30" s="10">
        <v>949</v>
      </c>
      <c r="C30" s="19"/>
      <c r="D30" s="47"/>
      <c r="E30" s="19"/>
      <c r="F30" s="19"/>
      <c r="G30" s="48"/>
      <c r="H30" s="13"/>
      <c r="I30" s="49"/>
      <c r="J30" s="49"/>
      <c r="K30" s="50"/>
      <c r="L30" s="15">
        <f>L32+L53+L63+L81+L88+L103+L127+L111+L68+L49</f>
        <v>73978.099999999991</v>
      </c>
      <c r="M30" s="16"/>
      <c r="N30" s="16"/>
      <c r="O30" s="16"/>
    </row>
    <row r="31" spans="1:15" s="51" customFormat="1" ht="23.25" customHeight="1" x14ac:dyDescent="0.25">
      <c r="A31" s="83" t="s">
        <v>61</v>
      </c>
      <c r="B31" s="10">
        <v>949</v>
      </c>
      <c r="C31" s="19" t="s">
        <v>62</v>
      </c>
      <c r="D31" s="47"/>
      <c r="E31" s="19"/>
      <c r="F31" s="19"/>
      <c r="G31" s="48"/>
      <c r="H31" s="13"/>
      <c r="I31" s="49"/>
      <c r="J31" s="49"/>
      <c r="K31" s="50"/>
      <c r="L31" s="15">
        <f>L32+L53+L49</f>
        <v>17630.5</v>
      </c>
      <c r="M31" s="16"/>
      <c r="N31" s="16"/>
      <c r="O31" s="16"/>
    </row>
    <row r="32" spans="1:15" s="25" customFormat="1" ht="75" x14ac:dyDescent="0.25">
      <c r="A32" s="18" t="s">
        <v>36</v>
      </c>
      <c r="B32" s="17">
        <v>949</v>
      </c>
      <c r="C32" s="19" t="s">
        <v>13</v>
      </c>
      <c r="D32" s="19"/>
      <c r="E32" s="43"/>
      <c r="F32" s="52"/>
      <c r="G32" s="15"/>
      <c r="H32" s="15"/>
      <c r="I32" s="15"/>
      <c r="J32" s="15"/>
      <c r="K32" s="23"/>
      <c r="L32" s="24">
        <f>L34+L37+L44</f>
        <v>17404.3</v>
      </c>
      <c r="M32" s="16"/>
      <c r="N32" s="16"/>
      <c r="O32" s="16"/>
    </row>
    <row r="33" spans="1:15" s="25" customFormat="1" ht="56.25" x14ac:dyDescent="0.25">
      <c r="A33" s="42" t="s">
        <v>94</v>
      </c>
      <c r="B33" s="5">
        <v>949</v>
      </c>
      <c r="C33" s="27" t="s">
        <v>13</v>
      </c>
      <c r="D33" s="27" t="s">
        <v>93</v>
      </c>
      <c r="E33" s="38"/>
      <c r="F33" s="38"/>
      <c r="G33" s="30"/>
      <c r="H33" s="30"/>
      <c r="I33" s="30"/>
      <c r="J33" s="30"/>
      <c r="K33" s="31"/>
      <c r="L33" s="32">
        <f>L34+L37</f>
        <v>15437.5</v>
      </c>
      <c r="M33" s="16"/>
      <c r="N33" s="16"/>
      <c r="O33" s="16"/>
    </row>
    <row r="34" spans="1:15" ht="56.25" x14ac:dyDescent="0.25">
      <c r="A34" s="42" t="s">
        <v>14</v>
      </c>
      <c r="B34" s="5">
        <v>949</v>
      </c>
      <c r="C34" s="27" t="s">
        <v>13</v>
      </c>
      <c r="D34" s="27" t="s">
        <v>89</v>
      </c>
      <c r="E34" s="38"/>
      <c r="F34" s="38"/>
      <c r="G34" s="30"/>
      <c r="H34" s="30"/>
      <c r="I34" s="30"/>
      <c r="J34" s="30"/>
      <c r="K34" s="31">
        <v>769.8</v>
      </c>
      <c r="L34" s="32">
        <f>L36</f>
        <v>1380.2</v>
      </c>
      <c r="M34" s="16"/>
      <c r="N34" s="16"/>
      <c r="O34" s="16"/>
    </row>
    <row r="35" spans="1:15" ht="63" x14ac:dyDescent="0.25">
      <c r="A35" s="39" t="s">
        <v>53</v>
      </c>
      <c r="B35" s="5">
        <v>949</v>
      </c>
      <c r="C35" s="33" t="s">
        <v>13</v>
      </c>
      <c r="D35" s="33" t="s">
        <v>89</v>
      </c>
      <c r="E35" s="33" t="s">
        <v>52</v>
      </c>
      <c r="F35" s="33"/>
      <c r="G35" s="40"/>
      <c r="H35" s="30"/>
      <c r="I35" s="30"/>
      <c r="J35" s="30"/>
      <c r="K35" s="31"/>
      <c r="L35" s="36">
        <f>L36</f>
        <v>1380.2</v>
      </c>
      <c r="M35" s="16"/>
      <c r="N35" s="16"/>
      <c r="O35" s="16"/>
    </row>
    <row r="36" spans="1:15" ht="31.5" x14ac:dyDescent="0.25">
      <c r="A36" s="39" t="s">
        <v>64</v>
      </c>
      <c r="B36" s="5">
        <v>949</v>
      </c>
      <c r="C36" s="33" t="s">
        <v>13</v>
      </c>
      <c r="D36" s="33" t="s">
        <v>89</v>
      </c>
      <c r="E36" s="33" t="s">
        <v>63</v>
      </c>
      <c r="F36" s="33"/>
      <c r="G36" s="40"/>
      <c r="H36" s="30"/>
      <c r="I36" s="30"/>
      <c r="J36" s="30"/>
      <c r="K36" s="31"/>
      <c r="L36" s="36">
        <v>1380.2</v>
      </c>
      <c r="M36" s="16"/>
      <c r="N36" s="16"/>
      <c r="O36" s="16"/>
    </row>
    <row r="37" spans="1:15" ht="56.25" x14ac:dyDescent="0.25">
      <c r="A37" s="26" t="s">
        <v>15</v>
      </c>
      <c r="B37" s="5">
        <v>949</v>
      </c>
      <c r="C37" s="27" t="s">
        <v>13</v>
      </c>
      <c r="D37" s="27" t="s">
        <v>90</v>
      </c>
      <c r="E37" s="38"/>
      <c r="F37" s="29"/>
      <c r="G37" s="30"/>
      <c r="H37" s="30"/>
      <c r="I37" s="30"/>
      <c r="J37" s="30"/>
      <c r="K37" s="31">
        <v>6842.1</v>
      </c>
      <c r="L37" s="32">
        <f>L38+L41+L42</f>
        <v>14057.3</v>
      </c>
      <c r="M37" s="16"/>
      <c r="N37" s="16"/>
      <c r="O37" s="16"/>
    </row>
    <row r="38" spans="1:15" ht="63" x14ac:dyDescent="0.25">
      <c r="A38" s="39" t="s">
        <v>53</v>
      </c>
      <c r="B38" s="5">
        <v>949</v>
      </c>
      <c r="C38" s="33" t="s">
        <v>13</v>
      </c>
      <c r="D38" s="33" t="s">
        <v>90</v>
      </c>
      <c r="E38" s="33" t="s">
        <v>52</v>
      </c>
      <c r="F38" s="29"/>
      <c r="G38" s="30"/>
      <c r="H38" s="30"/>
      <c r="I38" s="30"/>
      <c r="J38" s="30"/>
      <c r="K38" s="31"/>
      <c r="L38" s="36">
        <f>L39</f>
        <v>13236</v>
      </c>
      <c r="M38" s="16"/>
      <c r="N38" s="16"/>
      <c r="O38" s="16"/>
    </row>
    <row r="39" spans="1:15" ht="31.5" x14ac:dyDescent="0.25">
      <c r="A39" s="39" t="s">
        <v>64</v>
      </c>
      <c r="B39" s="5">
        <v>949</v>
      </c>
      <c r="C39" s="33" t="s">
        <v>13</v>
      </c>
      <c r="D39" s="33" t="s">
        <v>90</v>
      </c>
      <c r="E39" s="33" t="s">
        <v>63</v>
      </c>
      <c r="F39" s="29"/>
      <c r="G39" s="30"/>
      <c r="H39" s="30"/>
      <c r="I39" s="30"/>
      <c r="J39" s="30"/>
      <c r="K39" s="31"/>
      <c r="L39" s="36">
        <v>13236</v>
      </c>
      <c r="M39" s="16"/>
      <c r="N39" s="16"/>
      <c r="O39" s="16"/>
    </row>
    <row r="40" spans="1:15" ht="31.5" x14ac:dyDescent="0.25">
      <c r="A40" s="39" t="s">
        <v>83</v>
      </c>
      <c r="B40" s="5">
        <v>949</v>
      </c>
      <c r="C40" s="33" t="s">
        <v>13</v>
      </c>
      <c r="D40" s="33" t="s">
        <v>90</v>
      </c>
      <c r="E40" s="33" t="s">
        <v>54</v>
      </c>
      <c r="F40" s="29"/>
      <c r="G40" s="30"/>
      <c r="H40" s="30"/>
      <c r="I40" s="30"/>
      <c r="J40" s="30"/>
      <c r="K40" s="31"/>
      <c r="L40" s="32">
        <f>L41</f>
        <v>789.9</v>
      </c>
      <c r="M40" s="16"/>
      <c r="N40" s="16"/>
      <c r="O40" s="16"/>
    </row>
    <row r="41" spans="1:15" ht="31.5" x14ac:dyDescent="0.25">
      <c r="A41" s="39" t="s">
        <v>66</v>
      </c>
      <c r="B41" s="5">
        <v>949</v>
      </c>
      <c r="C41" s="33" t="s">
        <v>13</v>
      </c>
      <c r="D41" s="33" t="s">
        <v>90</v>
      </c>
      <c r="E41" s="33" t="s">
        <v>65</v>
      </c>
      <c r="F41" s="29"/>
      <c r="G41" s="30"/>
      <c r="H41" s="30"/>
      <c r="I41" s="30"/>
      <c r="J41" s="30"/>
      <c r="K41" s="31"/>
      <c r="L41" s="36">
        <v>789.9</v>
      </c>
      <c r="M41" s="16"/>
      <c r="N41" s="16"/>
      <c r="O41" s="16"/>
    </row>
    <row r="42" spans="1:15" ht="18.75" x14ac:dyDescent="0.25">
      <c r="A42" s="39" t="s">
        <v>56</v>
      </c>
      <c r="B42" s="5">
        <v>949</v>
      </c>
      <c r="C42" s="33" t="s">
        <v>13</v>
      </c>
      <c r="D42" s="33" t="s">
        <v>90</v>
      </c>
      <c r="E42" s="33" t="s">
        <v>55</v>
      </c>
      <c r="F42" s="37"/>
      <c r="G42" s="53"/>
      <c r="H42" s="30"/>
      <c r="I42" s="30"/>
      <c r="J42" s="30"/>
      <c r="K42" s="31"/>
      <c r="L42" s="32">
        <f>L43</f>
        <v>31.4</v>
      </c>
      <c r="M42" s="16"/>
      <c r="N42" s="16"/>
      <c r="O42" s="16"/>
    </row>
    <row r="43" spans="1:15" ht="18.75" x14ac:dyDescent="0.25">
      <c r="A43" s="39" t="s">
        <v>68</v>
      </c>
      <c r="B43" s="5">
        <v>949</v>
      </c>
      <c r="C43" s="33" t="s">
        <v>13</v>
      </c>
      <c r="D43" s="33" t="s">
        <v>90</v>
      </c>
      <c r="E43" s="33" t="s">
        <v>67</v>
      </c>
      <c r="F43" s="37"/>
      <c r="G43" s="53"/>
      <c r="H43" s="30"/>
      <c r="I43" s="30"/>
      <c r="J43" s="30"/>
      <c r="K43" s="31"/>
      <c r="L43" s="36">
        <v>31.4</v>
      </c>
      <c r="M43" s="16"/>
      <c r="N43" s="16"/>
      <c r="O43" s="16"/>
    </row>
    <row r="44" spans="1:15" ht="75.75" customHeight="1" x14ac:dyDescent="0.25">
      <c r="A44" s="26" t="s">
        <v>115</v>
      </c>
      <c r="B44" s="5">
        <v>949</v>
      </c>
      <c r="C44" s="27" t="s">
        <v>13</v>
      </c>
      <c r="D44" s="27" t="s">
        <v>110</v>
      </c>
      <c r="E44" s="38"/>
      <c r="F44" s="29"/>
      <c r="G44" s="54"/>
      <c r="H44" s="45"/>
      <c r="I44" s="45"/>
      <c r="J44" s="45"/>
      <c r="K44" s="55">
        <v>1508</v>
      </c>
      <c r="L44" s="32">
        <f>L45+L47</f>
        <v>1966.8000000000002</v>
      </c>
      <c r="M44" s="16"/>
      <c r="N44" s="16"/>
      <c r="O44" s="16"/>
    </row>
    <row r="45" spans="1:15" ht="47.25" customHeight="1" x14ac:dyDescent="0.25">
      <c r="A45" s="39" t="s">
        <v>53</v>
      </c>
      <c r="B45" s="5">
        <v>949</v>
      </c>
      <c r="C45" s="33" t="s">
        <v>13</v>
      </c>
      <c r="D45" s="33" t="s">
        <v>110</v>
      </c>
      <c r="E45" s="33" t="s">
        <v>52</v>
      </c>
      <c r="F45" s="29"/>
      <c r="G45" s="54"/>
      <c r="H45" s="45"/>
      <c r="I45" s="45"/>
      <c r="J45" s="45"/>
      <c r="K45" s="55"/>
      <c r="L45" s="36">
        <f>L46</f>
        <v>1825.4</v>
      </c>
      <c r="M45" s="16"/>
      <c r="N45" s="16"/>
      <c r="O45" s="16"/>
    </row>
    <row r="46" spans="1:15" ht="31.5" customHeight="1" x14ac:dyDescent="0.25">
      <c r="A46" s="39" t="s">
        <v>64</v>
      </c>
      <c r="B46" s="5">
        <v>949</v>
      </c>
      <c r="C46" s="33" t="s">
        <v>13</v>
      </c>
      <c r="D46" s="33" t="s">
        <v>110</v>
      </c>
      <c r="E46" s="33" t="s">
        <v>63</v>
      </c>
      <c r="F46" s="29"/>
      <c r="G46" s="54"/>
      <c r="H46" s="45"/>
      <c r="I46" s="45"/>
      <c r="J46" s="45"/>
      <c r="K46" s="55"/>
      <c r="L46" s="36">
        <v>1825.4</v>
      </c>
      <c r="M46" s="16"/>
      <c r="N46" s="16"/>
      <c r="O46" s="16"/>
    </row>
    <row r="47" spans="1:15" ht="31.5" customHeight="1" x14ac:dyDescent="0.25">
      <c r="A47" s="39" t="s">
        <v>83</v>
      </c>
      <c r="B47" s="5">
        <v>949</v>
      </c>
      <c r="C47" s="33" t="s">
        <v>13</v>
      </c>
      <c r="D47" s="33" t="s">
        <v>110</v>
      </c>
      <c r="E47" s="33" t="s">
        <v>54</v>
      </c>
      <c r="F47" s="29"/>
      <c r="G47" s="54"/>
      <c r="H47" s="45"/>
      <c r="I47" s="45"/>
      <c r="J47" s="45"/>
      <c r="K47" s="55"/>
      <c r="L47" s="36">
        <f>L48</f>
        <v>141.4</v>
      </c>
      <c r="M47" s="16"/>
      <c r="N47" s="16"/>
      <c r="O47" s="16"/>
    </row>
    <row r="48" spans="1:15" ht="31.5" customHeight="1" x14ac:dyDescent="0.25">
      <c r="A48" s="39" t="s">
        <v>66</v>
      </c>
      <c r="B48" s="5">
        <v>949</v>
      </c>
      <c r="C48" s="33" t="s">
        <v>13</v>
      </c>
      <c r="D48" s="33" t="s">
        <v>110</v>
      </c>
      <c r="E48" s="33" t="s">
        <v>65</v>
      </c>
      <c r="F48" s="29"/>
      <c r="G48" s="54"/>
      <c r="H48" s="45"/>
      <c r="I48" s="45"/>
      <c r="J48" s="45"/>
      <c r="K48" s="55"/>
      <c r="L48" s="36">
        <v>141.4</v>
      </c>
      <c r="M48" s="16"/>
      <c r="N48" s="16"/>
      <c r="O48" s="16"/>
    </row>
    <row r="49" spans="1:15" ht="18.75" customHeight="1" x14ac:dyDescent="0.25">
      <c r="A49" s="18" t="s">
        <v>79</v>
      </c>
      <c r="B49" s="17">
        <v>949</v>
      </c>
      <c r="C49" s="19" t="s">
        <v>81</v>
      </c>
      <c r="D49" s="19"/>
      <c r="E49" s="56"/>
      <c r="F49" s="43"/>
      <c r="G49" s="15"/>
      <c r="H49" s="15"/>
      <c r="I49" s="15"/>
      <c r="J49" s="15"/>
      <c r="K49" s="23"/>
      <c r="L49" s="24">
        <f>L50</f>
        <v>100</v>
      </c>
      <c r="M49" s="16"/>
      <c r="N49" s="16"/>
      <c r="O49" s="16"/>
    </row>
    <row r="50" spans="1:15" ht="32.25" customHeight="1" x14ac:dyDescent="0.25">
      <c r="A50" s="39" t="s">
        <v>109</v>
      </c>
      <c r="B50" s="5">
        <v>949</v>
      </c>
      <c r="C50" s="33" t="s">
        <v>81</v>
      </c>
      <c r="D50" s="33" t="s">
        <v>96</v>
      </c>
      <c r="E50" s="33"/>
      <c r="F50" s="37"/>
      <c r="G50" s="34"/>
      <c r="H50" s="34"/>
      <c r="I50" s="34"/>
      <c r="J50" s="34"/>
      <c r="K50" s="35"/>
      <c r="L50" s="36">
        <f>L51</f>
        <v>100</v>
      </c>
      <c r="M50" s="16"/>
      <c r="N50" s="16"/>
      <c r="O50" s="16"/>
    </row>
    <row r="51" spans="1:15" ht="18.75" customHeight="1" x14ac:dyDescent="0.25">
      <c r="A51" s="39" t="s">
        <v>56</v>
      </c>
      <c r="B51" s="5">
        <v>949</v>
      </c>
      <c r="C51" s="33" t="s">
        <v>81</v>
      </c>
      <c r="D51" s="33" t="s">
        <v>96</v>
      </c>
      <c r="E51" s="33" t="s">
        <v>55</v>
      </c>
      <c r="F51" s="37"/>
      <c r="G51" s="34"/>
      <c r="H51" s="34"/>
      <c r="I51" s="34"/>
      <c r="J51" s="34"/>
      <c r="K51" s="35"/>
      <c r="L51" s="36">
        <f>L52</f>
        <v>100</v>
      </c>
      <c r="M51" s="16"/>
      <c r="N51" s="16"/>
      <c r="O51" s="16"/>
    </row>
    <row r="52" spans="1:15" ht="18" customHeight="1" x14ac:dyDescent="0.25">
      <c r="A52" s="39" t="s">
        <v>80</v>
      </c>
      <c r="B52" s="5">
        <v>949</v>
      </c>
      <c r="C52" s="33" t="s">
        <v>81</v>
      </c>
      <c r="D52" s="33" t="s">
        <v>96</v>
      </c>
      <c r="E52" s="33" t="s">
        <v>82</v>
      </c>
      <c r="F52" s="37"/>
      <c r="G52" s="34"/>
      <c r="H52" s="34"/>
      <c r="I52" s="34"/>
      <c r="J52" s="34"/>
      <c r="K52" s="35"/>
      <c r="L52" s="36">
        <v>100</v>
      </c>
      <c r="M52" s="16"/>
      <c r="N52" s="16"/>
      <c r="O52" s="16"/>
    </row>
    <row r="53" spans="1:15" s="57" customFormat="1" ht="18.75" x14ac:dyDescent="0.25">
      <c r="A53" s="18" t="s">
        <v>10</v>
      </c>
      <c r="B53" s="17">
        <v>949</v>
      </c>
      <c r="C53" s="19" t="s">
        <v>11</v>
      </c>
      <c r="D53" s="19"/>
      <c r="E53" s="56"/>
      <c r="F53" s="43"/>
      <c r="G53" s="15"/>
      <c r="H53" s="15" t="e">
        <f>#REF!+#REF!+#REF!+#REF!+#REF!</f>
        <v>#REF!</v>
      </c>
      <c r="I53" s="15" t="e">
        <f>#REF!+#REF!+#REF!+#REF!+#REF!</f>
        <v>#REF!</v>
      </c>
      <c r="J53" s="15" t="e">
        <f>#REF!+#REF!+#REF!+#REF!+#REF!</f>
        <v>#REF!</v>
      </c>
      <c r="K53" s="23"/>
      <c r="L53" s="24">
        <f>L54+L57+L60</f>
        <v>126.19999999999999</v>
      </c>
      <c r="M53" s="16"/>
      <c r="N53" s="16"/>
      <c r="O53" s="16"/>
    </row>
    <row r="54" spans="1:15" s="58" customFormat="1" ht="56.25" x14ac:dyDescent="0.25">
      <c r="A54" s="42" t="s">
        <v>142</v>
      </c>
      <c r="B54" s="5">
        <v>949</v>
      </c>
      <c r="C54" s="72" t="s">
        <v>11</v>
      </c>
      <c r="D54" s="72" t="s">
        <v>143</v>
      </c>
      <c r="E54" s="38"/>
      <c r="F54" s="38"/>
      <c r="G54" s="45"/>
      <c r="H54" s="45"/>
      <c r="I54" s="32"/>
      <c r="J54" s="32"/>
      <c r="K54" s="97"/>
      <c r="L54" s="32">
        <f>L56</f>
        <v>87</v>
      </c>
      <c r="M54" s="16"/>
      <c r="N54" s="16"/>
      <c r="O54" s="16"/>
    </row>
    <row r="55" spans="1:15" s="58" customFormat="1" ht="31.5" x14ac:dyDescent="0.25">
      <c r="A55" s="39" t="s">
        <v>83</v>
      </c>
      <c r="B55" s="98">
        <v>949</v>
      </c>
      <c r="C55" s="99" t="s">
        <v>11</v>
      </c>
      <c r="D55" s="99" t="s">
        <v>143</v>
      </c>
      <c r="E55" s="99" t="s">
        <v>54</v>
      </c>
      <c r="F55" s="33"/>
      <c r="G55" s="34"/>
      <c r="H55" s="34"/>
      <c r="I55" s="36"/>
      <c r="J55" s="36"/>
      <c r="K55" s="41"/>
      <c r="L55" s="36">
        <f>L56</f>
        <v>87</v>
      </c>
      <c r="M55" s="16"/>
      <c r="N55" s="16"/>
      <c r="O55" s="16"/>
    </row>
    <row r="56" spans="1:15" s="58" customFormat="1" ht="31.5" x14ac:dyDescent="0.25">
      <c r="A56" s="39" t="s">
        <v>66</v>
      </c>
      <c r="B56" s="98">
        <v>949</v>
      </c>
      <c r="C56" s="99" t="s">
        <v>11</v>
      </c>
      <c r="D56" s="99" t="s">
        <v>143</v>
      </c>
      <c r="E56" s="99" t="s">
        <v>65</v>
      </c>
      <c r="F56" s="33"/>
      <c r="G56" s="34"/>
      <c r="H56" s="34"/>
      <c r="I56" s="36"/>
      <c r="J56" s="36"/>
      <c r="K56" s="41"/>
      <c r="L56" s="36">
        <v>87</v>
      </c>
      <c r="M56" s="16"/>
      <c r="N56" s="16"/>
      <c r="O56" s="16"/>
    </row>
    <row r="57" spans="1:15" s="58" customFormat="1" ht="75" x14ac:dyDescent="0.25">
      <c r="A57" s="74" t="s">
        <v>114</v>
      </c>
      <c r="B57" s="5">
        <v>949</v>
      </c>
      <c r="C57" s="27" t="s">
        <v>11</v>
      </c>
      <c r="D57" s="27" t="s">
        <v>111</v>
      </c>
      <c r="E57" s="33"/>
      <c r="F57" s="37"/>
      <c r="G57" s="34"/>
      <c r="H57" s="34"/>
      <c r="I57" s="34"/>
      <c r="J57" s="34"/>
      <c r="K57" s="35">
        <v>32.700000000000003</v>
      </c>
      <c r="L57" s="32">
        <f>L58</f>
        <v>7.8</v>
      </c>
      <c r="M57" s="16"/>
      <c r="N57" s="16"/>
      <c r="O57" s="16"/>
    </row>
    <row r="58" spans="1:15" s="58" customFormat="1" ht="31.5" x14ac:dyDescent="0.25">
      <c r="A58" s="39" t="s">
        <v>83</v>
      </c>
      <c r="B58" s="5">
        <v>949</v>
      </c>
      <c r="C58" s="33" t="s">
        <v>11</v>
      </c>
      <c r="D58" s="33" t="s">
        <v>111</v>
      </c>
      <c r="E58" s="33" t="s">
        <v>54</v>
      </c>
      <c r="F58" s="37"/>
      <c r="G58" s="34"/>
      <c r="H58" s="34"/>
      <c r="I58" s="34"/>
      <c r="J58" s="34"/>
      <c r="K58" s="35"/>
      <c r="L58" s="36">
        <f>L59</f>
        <v>7.8</v>
      </c>
      <c r="M58" s="16"/>
      <c r="N58" s="16"/>
      <c r="O58" s="16"/>
    </row>
    <row r="59" spans="1:15" s="58" customFormat="1" ht="31.5" x14ac:dyDescent="0.25">
      <c r="A59" s="39" t="s">
        <v>66</v>
      </c>
      <c r="B59" s="5">
        <v>949</v>
      </c>
      <c r="C59" s="33" t="s">
        <v>11</v>
      </c>
      <c r="D59" s="33" t="s">
        <v>111</v>
      </c>
      <c r="E59" s="33" t="s">
        <v>65</v>
      </c>
      <c r="F59" s="37"/>
      <c r="G59" s="34"/>
      <c r="H59" s="34"/>
      <c r="I59" s="34"/>
      <c r="J59" s="34"/>
      <c r="K59" s="35"/>
      <c r="L59" s="36">
        <v>7.8</v>
      </c>
      <c r="M59" s="16"/>
      <c r="N59" s="16"/>
      <c r="O59" s="16"/>
    </row>
    <row r="60" spans="1:15" s="58" customFormat="1" ht="165" customHeight="1" x14ac:dyDescent="0.25">
      <c r="A60" s="65" t="s">
        <v>136</v>
      </c>
      <c r="B60" s="94">
        <v>949</v>
      </c>
      <c r="C60" s="95" t="s">
        <v>11</v>
      </c>
      <c r="D60" s="95" t="s">
        <v>97</v>
      </c>
      <c r="E60" s="77"/>
      <c r="F60" s="33"/>
      <c r="G60" s="36"/>
      <c r="H60" s="36"/>
      <c r="I60" s="36"/>
      <c r="J60" s="36"/>
      <c r="K60" s="41"/>
      <c r="L60" s="32">
        <f>L62</f>
        <v>31.4</v>
      </c>
      <c r="M60" s="16"/>
      <c r="N60" s="16"/>
      <c r="O60" s="16"/>
    </row>
    <row r="61" spans="1:15" s="58" customFormat="1" ht="31.5" x14ac:dyDescent="0.25">
      <c r="A61" s="39" t="s">
        <v>83</v>
      </c>
      <c r="B61" s="73">
        <v>949</v>
      </c>
      <c r="C61" s="75" t="s">
        <v>11</v>
      </c>
      <c r="D61" s="75" t="s">
        <v>97</v>
      </c>
      <c r="E61" s="77">
        <v>200</v>
      </c>
      <c r="F61" s="33"/>
      <c r="G61" s="36"/>
      <c r="H61" s="36"/>
      <c r="I61" s="36"/>
      <c r="J61" s="36"/>
      <c r="K61" s="41"/>
      <c r="L61" s="36">
        <f>L62</f>
        <v>31.4</v>
      </c>
      <c r="M61" s="16"/>
      <c r="N61" s="16"/>
      <c r="O61" s="16"/>
    </row>
    <row r="62" spans="1:15" s="58" customFormat="1" ht="31.5" x14ac:dyDescent="0.25">
      <c r="A62" s="39" t="s">
        <v>66</v>
      </c>
      <c r="B62" s="73">
        <v>949</v>
      </c>
      <c r="C62" s="75" t="s">
        <v>11</v>
      </c>
      <c r="D62" s="75" t="s">
        <v>97</v>
      </c>
      <c r="E62" s="77">
        <v>240</v>
      </c>
      <c r="F62" s="33"/>
      <c r="G62" s="36"/>
      <c r="H62" s="36"/>
      <c r="I62" s="36"/>
      <c r="J62" s="36"/>
      <c r="K62" s="41"/>
      <c r="L62" s="36">
        <v>31.4</v>
      </c>
      <c r="M62" s="16"/>
      <c r="N62" s="16"/>
      <c r="O62" s="16"/>
    </row>
    <row r="63" spans="1:15" s="57" customFormat="1" ht="37.5" x14ac:dyDescent="0.25">
      <c r="A63" s="18" t="s">
        <v>16</v>
      </c>
      <c r="B63" s="17">
        <v>949</v>
      </c>
      <c r="C63" s="19" t="s">
        <v>17</v>
      </c>
      <c r="D63" s="19"/>
      <c r="E63" s="43"/>
      <c r="F63" s="43"/>
      <c r="G63" s="48"/>
      <c r="H63" s="44" t="e">
        <f t="shared" ref="H63:J64" si="0">H64</f>
        <v>#REF!</v>
      </c>
      <c r="I63" s="44" t="e">
        <f t="shared" si="0"/>
        <v>#REF!</v>
      </c>
      <c r="J63" s="44" t="e">
        <f t="shared" si="0"/>
        <v>#REF!</v>
      </c>
      <c r="K63" s="60"/>
      <c r="L63" s="24">
        <f>L64</f>
        <v>15.7</v>
      </c>
      <c r="M63" s="16"/>
      <c r="N63" s="16"/>
      <c r="O63" s="16"/>
    </row>
    <row r="64" spans="1:15" s="58" customFormat="1" ht="56.25" x14ac:dyDescent="0.25">
      <c r="A64" s="18" t="s">
        <v>138</v>
      </c>
      <c r="B64" s="17">
        <v>949</v>
      </c>
      <c r="C64" s="19" t="s">
        <v>137</v>
      </c>
      <c r="D64" s="19"/>
      <c r="E64" s="43"/>
      <c r="F64" s="43"/>
      <c r="G64" s="48"/>
      <c r="H64" s="45" t="e">
        <f t="shared" si="0"/>
        <v>#REF!</v>
      </c>
      <c r="I64" s="45" t="e">
        <f t="shared" si="0"/>
        <v>#REF!</v>
      </c>
      <c r="J64" s="45" t="e">
        <f t="shared" si="0"/>
        <v>#REF!</v>
      </c>
      <c r="K64" s="55"/>
      <c r="L64" s="24">
        <f>L65</f>
        <v>15.7</v>
      </c>
      <c r="M64" s="16"/>
      <c r="N64" s="16"/>
      <c r="O64" s="16"/>
    </row>
    <row r="65" spans="1:15" s="58" customFormat="1" ht="131.25" x14ac:dyDescent="0.25">
      <c r="A65" s="26" t="s">
        <v>135</v>
      </c>
      <c r="B65" s="5">
        <v>949</v>
      </c>
      <c r="C65" s="27" t="s">
        <v>137</v>
      </c>
      <c r="D65" s="27" t="s">
        <v>98</v>
      </c>
      <c r="E65" s="38"/>
      <c r="F65" s="38"/>
      <c r="G65" s="54">
        <v>740</v>
      </c>
      <c r="H65" s="27" t="e">
        <f>H67</f>
        <v>#REF!</v>
      </c>
      <c r="I65" s="27" t="e">
        <f>I67</f>
        <v>#REF!</v>
      </c>
      <c r="J65" s="27" t="e">
        <f>J67</f>
        <v>#REF!</v>
      </c>
      <c r="K65" s="61" t="s">
        <v>18</v>
      </c>
      <c r="L65" s="32">
        <f>L67</f>
        <v>15.7</v>
      </c>
      <c r="M65" s="16"/>
      <c r="N65" s="16"/>
      <c r="O65" s="16"/>
    </row>
    <row r="66" spans="1:15" s="58" customFormat="1" ht="31.5" x14ac:dyDescent="0.25">
      <c r="A66" s="39" t="s">
        <v>83</v>
      </c>
      <c r="B66" s="5">
        <v>949</v>
      </c>
      <c r="C66" s="33" t="s">
        <v>137</v>
      </c>
      <c r="D66" s="33" t="s">
        <v>98</v>
      </c>
      <c r="E66" s="33" t="s">
        <v>54</v>
      </c>
      <c r="F66" s="33"/>
      <c r="G66" s="40"/>
      <c r="H66" s="45" t="e">
        <f>#REF!</f>
        <v>#REF!</v>
      </c>
      <c r="I66" s="45" t="e">
        <f>#REF!</f>
        <v>#REF!</v>
      </c>
      <c r="J66" s="45" t="e">
        <f>#REF!</f>
        <v>#REF!</v>
      </c>
      <c r="K66" s="55"/>
      <c r="L66" s="36">
        <f>L67</f>
        <v>15.7</v>
      </c>
      <c r="M66" s="16"/>
      <c r="N66" s="16"/>
      <c r="O66" s="16"/>
    </row>
    <row r="67" spans="1:15" s="58" customFormat="1" ht="31.5" x14ac:dyDescent="0.25">
      <c r="A67" s="39" t="s">
        <v>66</v>
      </c>
      <c r="B67" s="5">
        <v>949</v>
      </c>
      <c r="C67" s="33" t="s">
        <v>137</v>
      </c>
      <c r="D67" s="33" t="s">
        <v>98</v>
      </c>
      <c r="E67" s="33" t="s">
        <v>65</v>
      </c>
      <c r="F67" s="33"/>
      <c r="G67" s="40"/>
      <c r="H67" s="45" t="e">
        <f>#REF!</f>
        <v>#REF!</v>
      </c>
      <c r="I67" s="45" t="e">
        <f>#REF!</f>
        <v>#REF!</v>
      </c>
      <c r="J67" s="45" t="e">
        <f>#REF!</f>
        <v>#REF!</v>
      </c>
      <c r="K67" s="55"/>
      <c r="L67" s="36">
        <v>15.7</v>
      </c>
      <c r="M67" s="16"/>
      <c r="N67" s="16"/>
      <c r="O67" s="16"/>
    </row>
    <row r="68" spans="1:15" s="58" customFormat="1" ht="18.75" x14ac:dyDescent="0.25">
      <c r="A68" s="18" t="s">
        <v>48</v>
      </c>
      <c r="B68" s="17">
        <v>949</v>
      </c>
      <c r="C68" s="19" t="s">
        <v>49</v>
      </c>
      <c r="D68" s="19"/>
      <c r="E68" s="43"/>
      <c r="F68" s="43"/>
      <c r="G68" s="48"/>
      <c r="H68" s="48"/>
      <c r="I68" s="48"/>
      <c r="J68" s="48"/>
      <c r="K68" s="63"/>
      <c r="L68" s="24">
        <f>L69+L77+L73</f>
        <v>1032.7</v>
      </c>
      <c r="M68" s="16"/>
      <c r="N68" s="16"/>
      <c r="O68" s="16"/>
    </row>
    <row r="69" spans="1:15" s="58" customFormat="1" ht="18.75" x14ac:dyDescent="0.25">
      <c r="A69" s="18" t="s">
        <v>50</v>
      </c>
      <c r="B69" s="17">
        <v>949</v>
      </c>
      <c r="C69" s="19" t="s">
        <v>51</v>
      </c>
      <c r="D69" s="19"/>
      <c r="E69" s="43"/>
      <c r="F69" s="43"/>
      <c r="G69" s="48"/>
      <c r="H69" s="54"/>
      <c r="I69" s="54"/>
      <c r="J69" s="54"/>
      <c r="K69" s="62"/>
      <c r="L69" s="24">
        <f>L70</f>
        <v>547</v>
      </c>
      <c r="M69" s="16"/>
      <c r="N69" s="16"/>
      <c r="O69" s="16"/>
    </row>
    <row r="70" spans="1:15" s="58" customFormat="1" ht="171" customHeight="1" x14ac:dyDescent="0.25">
      <c r="A70" s="26" t="s">
        <v>120</v>
      </c>
      <c r="B70" s="5">
        <v>949</v>
      </c>
      <c r="C70" s="27" t="s">
        <v>51</v>
      </c>
      <c r="D70" s="27" t="s">
        <v>99</v>
      </c>
      <c r="E70" s="33"/>
      <c r="F70" s="33"/>
      <c r="G70" s="34"/>
      <c r="H70" s="45"/>
      <c r="I70" s="45"/>
      <c r="J70" s="45"/>
      <c r="K70" s="55"/>
      <c r="L70" s="36">
        <f>L71</f>
        <v>547</v>
      </c>
      <c r="M70" s="16"/>
      <c r="N70" s="16"/>
      <c r="O70" s="16"/>
    </row>
    <row r="71" spans="1:15" s="58" customFormat="1" ht="32.450000000000003" customHeight="1" x14ac:dyDescent="0.25">
      <c r="A71" s="39" t="s">
        <v>83</v>
      </c>
      <c r="B71" s="5">
        <v>949</v>
      </c>
      <c r="C71" s="33" t="s">
        <v>51</v>
      </c>
      <c r="D71" s="33" t="s">
        <v>99</v>
      </c>
      <c r="E71" s="33" t="s">
        <v>54</v>
      </c>
      <c r="F71" s="33"/>
      <c r="G71" s="34"/>
      <c r="H71" s="45"/>
      <c r="I71" s="45"/>
      <c r="J71" s="45"/>
      <c r="K71" s="55"/>
      <c r="L71" s="36">
        <f>L72</f>
        <v>547</v>
      </c>
      <c r="M71" s="16"/>
      <c r="N71" s="16"/>
      <c r="O71" s="16"/>
    </row>
    <row r="72" spans="1:15" s="58" customFormat="1" ht="35.25" customHeight="1" x14ac:dyDescent="0.25">
      <c r="A72" s="39" t="s">
        <v>66</v>
      </c>
      <c r="B72" s="5">
        <v>949</v>
      </c>
      <c r="C72" s="33" t="s">
        <v>51</v>
      </c>
      <c r="D72" s="33" t="s">
        <v>99</v>
      </c>
      <c r="E72" s="33" t="s">
        <v>125</v>
      </c>
      <c r="F72" s="33"/>
      <c r="G72" s="34"/>
      <c r="H72" s="45"/>
      <c r="I72" s="45"/>
      <c r="J72" s="45"/>
      <c r="K72" s="55"/>
      <c r="L72" s="36">
        <v>547</v>
      </c>
      <c r="M72" s="16"/>
      <c r="N72" s="16"/>
      <c r="O72" s="16"/>
    </row>
    <row r="73" spans="1:15" s="58" customFormat="1" ht="35.25" customHeight="1" x14ac:dyDescent="0.25">
      <c r="A73" s="18" t="s">
        <v>154</v>
      </c>
      <c r="B73" s="17">
        <v>949</v>
      </c>
      <c r="C73" s="19" t="s">
        <v>153</v>
      </c>
      <c r="D73" s="19"/>
      <c r="E73" s="43"/>
      <c r="F73" s="43"/>
      <c r="G73" s="48"/>
      <c r="H73" s="54"/>
      <c r="I73" s="54"/>
      <c r="J73" s="54"/>
      <c r="K73" s="62"/>
      <c r="L73" s="24">
        <f>L74</f>
        <v>470</v>
      </c>
      <c r="M73" s="16"/>
      <c r="N73" s="16"/>
      <c r="O73" s="16"/>
    </row>
    <row r="74" spans="1:15" s="58" customFormat="1" ht="78" customHeight="1" x14ac:dyDescent="0.25">
      <c r="A74" s="93" t="s">
        <v>155</v>
      </c>
      <c r="B74" s="5">
        <v>949</v>
      </c>
      <c r="C74" s="33" t="s">
        <v>153</v>
      </c>
      <c r="D74" s="33" t="s">
        <v>140</v>
      </c>
      <c r="E74" s="33"/>
      <c r="F74" s="33"/>
      <c r="G74" s="34"/>
      <c r="H74" s="45"/>
      <c r="I74" s="45"/>
      <c r="J74" s="45"/>
      <c r="K74" s="55"/>
      <c r="L74" s="36">
        <f>L75</f>
        <v>470</v>
      </c>
      <c r="M74" s="16"/>
      <c r="N74" s="16"/>
      <c r="O74" s="16"/>
    </row>
    <row r="75" spans="1:15" s="58" customFormat="1" ht="35.25" customHeight="1" x14ac:dyDescent="0.25">
      <c r="A75" s="39" t="s">
        <v>83</v>
      </c>
      <c r="B75" s="5">
        <v>949</v>
      </c>
      <c r="C75" s="33" t="s">
        <v>153</v>
      </c>
      <c r="D75" s="33" t="s">
        <v>140</v>
      </c>
      <c r="E75" s="33" t="s">
        <v>54</v>
      </c>
      <c r="F75" s="33"/>
      <c r="G75" s="34"/>
      <c r="H75" s="45"/>
      <c r="I75" s="45"/>
      <c r="J75" s="45"/>
      <c r="K75" s="55"/>
      <c r="L75" s="36">
        <f>L76</f>
        <v>470</v>
      </c>
      <c r="M75" s="16"/>
      <c r="N75" s="16"/>
      <c r="O75" s="16"/>
    </row>
    <row r="76" spans="1:15" s="58" customFormat="1" ht="35.25" customHeight="1" x14ac:dyDescent="0.25">
      <c r="A76" s="39" t="s">
        <v>66</v>
      </c>
      <c r="B76" s="5">
        <v>949</v>
      </c>
      <c r="C76" s="33" t="s">
        <v>153</v>
      </c>
      <c r="D76" s="33" t="s">
        <v>140</v>
      </c>
      <c r="E76" s="33" t="s">
        <v>125</v>
      </c>
      <c r="F76" s="33"/>
      <c r="G76" s="34"/>
      <c r="H76" s="45"/>
      <c r="I76" s="45"/>
      <c r="J76" s="45"/>
      <c r="K76" s="55"/>
      <c r="L76" s="36">
        <v>470</v>
      </c>
      <c r="M76" s="16"/>
      <c r="N76" s="16"/>
      <c r="O76" s="16"/>
    </row>
    <row r="77" spans="1:15" s="58" customFormat="1" ht="18.75" customHeight="1" x14ac:dyDescent="0.25">
      <c r="A77" s="18" t="s">
        <v>74</v>
      </c>
      <c r="B77" s="17">
        <v>949</v>
      </c>
      <c r="C77" s="19" t="s">
        <v>75</v>
      </c>
      <c r="D77" s="19"/>
      <c r="E77" s="43"/>
      <c r="F77" s="43"/>
      <c r="G77" s="48"/>
      <c r="H77" s="54"/>
      <c r="I77" s="54"/>
      <c r="J77" s="54"/>
      <c r="K77" s="62"/>
      <c r="L77" s="24">
        <f>L78</f>
        <v>15.7</v>
      </c>
      <c r="M77" s="16"/>
      <c r="N77" s="16"/>
      <c r="O77" s="16"/>
    </row>
    <row r="78" spans="1:15" s="58" customFormat="1" ht="103.15" customHeight="1" x14ac:dyDescent="0.25">
      <c r="A78" s="74" t="s">
        <v>134</v>
      </c>
      <c r="B78" s="73">
        <v>949</v>
      </c>
      <c r="C78" s="72" t="s">
        <v>75</v>
      </c>
      <c r="D78" s="72" t="s">
        <v>100</v>
      </c>
      <c r="E78" s="76"/>
      <c r="F78" s="38"/>
      <c r="G78" s="30">
        <v>100</v>
      </c>
      <c r="H78" s="30"/>
      <c r="I78" s="30"/>
      <c r="J78" s="30"/>
      <c r="K78" s="31">
        <v>70</v>
      </c>
      <c r="L78" s="32">
        <f>L80</f>
        <v>15.7</v>
      </c>
      <c r="M78" s="16"/>
      <c r="N78" s="16"/>
      <c r="O78" s="16"/>
    </row>
    <row r="79" spans="1:15" s="58" customFormat="1" ht="32.25" customHeight="1" x14ac:dyDescent="0.25">
      <c r="A79" s="39" t="s">
        <v>83</v>
      </c>
      <c r="B79" s="73">
        <v>949</v>
      </c>
      <c r="C79" s="75" t="s">
        <v>75</v>
      </c>
      <c r="D79" s="75" t="s">
        <v>100</v>
      </c>
      <c r="E79" s="77">
        <v>200</v>
      </c>
      <c r="F79" s="33"/>
      <c r="G79" s="36"/>
      <c r="H79" s="36"/>
      <c r="I79" s="36"/>
      <c r="J79" s="36"/>
      <c r="K79" s="41"/>
      <c r="L79" s="36">
        <f>L80</f>
        <v>15.7</v>
      </c>
      <c r="M79" s="16"/>
      <c r="N79" s="16"/>
      <c r="O79" s="16"/>
    </row>
    <row r="80" spans="1:15" s="58" customFormat="1" ht="31.5" customHeight="1" x14ac:dyDescent="0.25">
      <c r="A80" s="39" t="s">
        <v>66</v>
      </c>
      <c r="B80" s="73">
        <v>949</v>
      </c>
      <c r="C80" s="75" t="s">
        <v>75</v>
      </c>
      <c r="D80" s="75" t="s">
        <v>100</v>
      </c>
      <c r="E80" s="77">
        <v>240</v>
      </c>
      <c r="F80" s="33"/>
      <c r="G80" s="36"/>
      <c r="H80" s="36"/>
      <c r="I80" s="36"/>
      <c r="J80" s="36"/>
      <c r="K80" s="41"/>
      <c r="L80" s="36">
        <v>15.7</v>
      </c>
      <c r="M80" s="16"/>
      <c r="N80" s="16"/>
      <c r="O80" s="16"/>
    </row>
    <row r="81" spans="1:15" s="57" customFormat="1" ht="18.75" x14ac:dyDescent="0.25">
      <c r="A81" s="18" t="s">
        <v>19</v>
      </c>
      <c r="B81" s="17">
        <v>949</v>
      </c>
      <c r="C81" s="19" t="s">
        <v>20</v>
      </c>
      <c r="D81" s="19"/>
      <c r="E81" s="43"/>
      <c r="F81" s="43"/>
      <c r="G81" s="48"/>
      <c r="H81" s="48"/>
      <c r="I81" s="48" t="e">
        <f>#REF!+I82</f>
        <v>#REF!</v>
      </c>
      <c r="J81" s="48" t="e">
        <f>#REF!+J82</f>
        <v>#REF!</v>
      </c>
      <c r="K81" s="63"/>
      <c r="L81" s="24">
        <f>L82</f>
        <v>34620.1</v>
      </c>
      <c r="M81" s="16"/>
      <c r="N81" s="16"/>
      <c r="O81" s="16"/>
    </row>
    <row r="82" spans="1:15" s="58" customFormat="1" ht="18.75" x14ac:dyDescent="0.25">
      <c r="A82" s="18" t="s">
        <v>21</v>
      </c>
      <c r="B82" s="17">
        <v>949</v>
      </c>
      <c r="C82" s="19" t="s">
        <v>22</v>
      </c>
      <c r="D82" s="19"/>
      <c r="E82" s="43"/>
      <c r="F82" s="43"/>
      <c r="G82" s="48"/>
      <c r="H82" s="54" t="e">
        <f>H83+#REF!+#REF!+#REF!+#REF!+#REF!</f>
        <v>#REF!</v>
      </c>
      <c r="I82" s="54" t="e">
        <f>I83+#REF!+#REF!+#REF!+#REF!+#REF!</f>
        <v>#REF!</v>
      </c>
      <c r="J82" s="54" t="e">
        <f>J83+#REF!+#REF!+#REF!+#REF!+#REF!</f>
        <v>#REF!</v>
      </c>
      <c r="K82" s="62"/>
      <c r="L82" s="24">
        <f>L83</f>
        <v>34620.1</v>
      </c>
      <c r="M82" s="16"/>
      <c r="N82" s="16"/>
      <c r="O82" s="16"/>
    </row>
    <row r="83" spans="1:15" s="58" customFormat="1" ht="124.9" customHeight="1" x14ac:dyDescent="0.25">
      <c r="A83" s="26" t="s">
        <v>144</v>
      </c>
      <c r="B83" s="5">
        <v>949</v>
      </c>
      <c r="C83" s="27" t="s">
        <v>22</v>
      </c>
      <c r="D83" s="27" t="s">
        <v>101</v>
      </c>
      <c r="E83" s="38"/>
      <c r="F83" s="38"/>
      <c r="G83" s="54">
        <v>1296</v>
      </c>
      <c r="H83" s="54" t="e">
        <f>#REF!</f>
        <v>#REF!</v>
      </c>
      <c r="I83" s="54" t="e">
        <f>#REF!</f>
        <v>#REF!</v>
      </c>
      <c r="J83" s="54" t="e">
        <f>#REF!</f>
        <v>#REF!</v>
      </c>
      <c r="K83" s="62">
        <v>2072</v>
      </c>
      <c r="L83" s="32">
        <f>L84+L86</f>
        <v>34620.1</v>
      </c>
      <c r="M83" s="16"/>
      <c r="N83" s="16"/>
      <c r="O83" s="16"/>
    </row>
    <row r="84" spans="1:15" s="58" customFormat="1" ht="31.5" x14ac:dyDescent="0.25">
      <c r="A84" s="39" t="s">
        <v>83</v>
      </c>
      <c r="B84" s="5">
        <v>949</v>
      </c>
      <c r="C84" s="33" t="s">
        <v>22</v>
      </c>
      <c r="D84" s="33" t="s">
        <v>101</v>
      </c>
      <c r="E84" s="33" t="s">
        <v>54</v>
      </c>
      <c r="F84" s="33"/>
      <c r="G84" s="40"/>
      <c r="H84" s="40"/>
      <c r="I84" s="53"/>
      <c r="J84" s="53"/>
      <c r="K84" s="64"/>
      <c r="L84" s="36">
        <f>L85</f>
        <v>34584.1</v>
      </c>
      <c r="M84" s="16"/>
      <c r="N84" s="16"/>
      <c r="O84" s="16"/>
    </row>
    <row r="85" spans="1:15" s="58" customFormat="1" ht="31.5" x14ac:dyDescent="0.25">
      <c r="A85" s="39" t="s">
        <v>66</v>
      </c>
      <c r="B85" s="5">
        <v>949</v>
      </c>
      <c r="C85" s="33" t="s">
        <v>22</v>
      </c>
      <c r="D85" s="33" t="s">
        <v>101</v>
      </c>
      <c r="E85" s="33" t="s">
        <v>65</v>
      </c>
      <c r="F85" s="33"/>
      <c r="G85" s="40"/>
      <c r="H85" s="40"/>
      <c r="I85" s="53"/>
      <c r="J85" s="53"/>
      <c r="K85" s="64"/>
      <c r="L85" s="36">
        <v>34584.1</v>
      </c>
      <c r="M85" s="16"/>
      <c r="N85" s="16"/>
      <c r="O85" s="16"/>
    </row>
    <row r="86" spans="1:15" s="58" customFormat="1" ht="18.75" x14ac:dyDescent="0.25">
      <c r="A86" s="39" t="s">
        <v>56</v>
      </c>
      <c r="B86" s="5">
        <v>949</v>
      </c>
      <c r="C86" s="33" t="s">
        <v>22</v>
      </c>
      <c r="D86" s="33" t="s">
        <v>101</v>
      </c>
      <c r="E86" s="33" t="s">
        <v>55</v>
      </c>
      <c r="F86" s="33"/>
      <c r="G86" s="40"/>
      <c r="H86" s="40"/>
      <c r="I86" s="53"/>
      <c r="J86" s="53"/>
      <c r="K86" s="64"/>
      <c r="L86" s="36">
        <f>L87</f>
        <v>36</v>
      </c>
      <c r="M86" s="16"/>
      <c r="N86" s="16"/>
      <c r="O86" s="16"/>
    </row>
    <row r="87" spans="1:15" s="58" customFormat="1" ht="18.75" x14ac:dyDescent="0.25">
      <c r="A87" s="39" t="s">
        <v>68</v>
      </c>
      <c r="B87" s="5">
        <v>949</v>
      </c>
      <c r="C87" s="33" t="s">
        <v>22</v>
      </c>
      <c r="D87" s="33" t="s">
        <v>101</v>
      </c>
      <c r="E87" s="33" t="s">
        <v>67</v>
      </c>
      <c r="F87" s="33"/>
      <c r="G87" s="40"/>
      <c r="H87" s="40"/>
      <c r="I87" s="53"/>
      <c r="J87" s="53"/>
      <c r="K87" s="64"/>
      <c r="L87" s="36">
        <v>36</v>
      </c>
      <c r="M87" s="16"/>
      <c r="N87" s="16"/>
      <c r="O87" s="16"/>
    </row>
    <row r="88" spans="1:15" s="25" customFormat="1" ht="41.25" customHeight="1" x14ac:dyDescent="0.25">
      <c r="A88" s="18" t="s">
        <v>23</v>
      </c>
      <c r="B88" s="17">
        <v>949</v>
      </c>
      <c r="C88" s="19" t="s">
        <v>24</v>
      </c>
      <c r="D88" s="19"/>
      <c r="E88" s="43"/>
      <c r="F88" s="43"/>
      <c r="G88" s="15"/>
      <c r="H88" s="15" t="e">
        <f>#REF!</f>
        <v>#REF!</v>
      </c>
      <c r="I88" s="15" t="e">
        <f>#REF!</f>
        <v>#REF!</v>
      </c>
      <c r="J88" s="15" t="e">
        <f>#REF!</f>
        <v>#REF!</v>
      </c>
      <c r="K88" s="23"/>
      <c r="L88" s="24">
        <f>L89+L93</f>
        <v>67.7</v>
      </c>
      <c r="M88" s="16"/>
      <c r="N88" s="16"/>
      <c r="O88" s="16"/>
    </row>
    <row r="89" spans="1:15" s="25" customFormat="1" ht="41.25" customHeight="1" x14ac:dyDescent="0.25">
      <c r="A89" s="18" t="s">
        <v>46</v>
      </c>
      <c r="B89" s="17"/>
      <c r="C89" s="19" t="s">
        <v>47</v>
      </c>
      <c r="D89" s="19"/>
      <c r="E89" s="43"/>
      <c r="F89" s="43"/>
      <c r="G89" s="15"/>
      <c r="H89" s="15"/>
      <c r="I89" s="15"/>
      <c r="J89" s="15"/>
      <c r="K89" s="23"/>
      <c r="L89" s="24">
        <f>L90</f>
        <v>20</v>
      </c>
      <c r="M89" s="16"/>
      <c r="N89" s="16"/>
      <c r="O89" s="16"/>
    </row>
    <row r="90" spans="1:15" s="25" customFormat="1" ht="112.9" customHeight="1" x14ac:dyDescent="0.25">
      <c r="A90" s="81" t="s">
        <v>117</v>
      </c>
      <c r="B90" s="5">
        <v>949</v>
      </c>
      <c r="C90" s="27" t="s">
        <v>47</v>
      </c>
      <c r="D90" s="27" t="s">
        <v>102</v>
      </c>
      <c r="E90" s="38"/>
      <c r="F90" s="59"/>
      <c r="G90" s="54"/>
      <c r="H90" s="45"/>
      <c r="I90" s="45"/>
      <c r="J90" s="45"/>
      <c r="K90" s="55"/>
      <c r="L90" s="32">
        <f>L92</f>
        <v>20</v>
      </c>
      <c r="M90" s="16"/>
      <c r="N90" s="16"/>
      <c r="O90" s="16"/>
    </row>
    <row r="91" spans="1:15" s="25" customFormat="1" ht="32.25" customHeight="1" x14ac:dyDescent="0.25">
      <c r="A91" s="39" t="s">
        <v>83</v>
      </c>
      <c r="B91" s="80">
        <v>949</v>
      </c>
      <c r="C91" s="33" t="s">
        <v>47</v>
      </c>
      <c r="D91" s="33" t="s">
        <v>102</v>
      </c>
      <c r="E91" s="33" t="s">
        <v>54</v>
      </c>
      <c r="F91" s="37"/>
      <c r="G91" s="40"/>
      <c r="H91" s="34"/>
      <c r="I91" s="34"/>
      <c r="J91" s="34"/>
      <c r="K91" s="35"/>
      <c r="L91" s="36">
        <f>L92</f>
        <v>20</v>
      </c>
      <c r="M91" s="16"/>
      <c r="N91" s="16"/>
      <c r="O91" s="16"/>
    </row>
    <row r="92" spans="1:15" s="25" customFormat="1" ht="30.75" customHeight="1" x14ac:dyDescent="0.25">
      <c r="A92" s="39" t="s">
        <v>66</v>
      </c>
      <c r="B92" s="80">
        <v>949</v>
      </c>
      <c r="C92" s="33" t="s">
        <v>47</v>
      </c>
      <c r="D92" s="33" t="s">
        <v>102</v>
      </c>
      <c r="E92" s="33" t="s">
        <v>65</v>
      </c>
      <c r="F92" s="37"/>
      <c r="G92" s="40"/>
      <c r="H92" s="34"/>
      <c r="I92" s="34"/>
      <c r="J92" s="34"/>
      <c r="K92" s="35"/>
      <c r="L92" s="36">
        <v>20</v>
      </c>
      <c r="M92" s="16"/>
      <c r="N92" s="16"/>
      <c r="O92" s="16"/>
    </row>
    <row r="93" spans="1:15" ht="18.75" x14ac:dyDescent="0.25">
      <c r="A93" s="18" t="s">
        <v>72</v>
      </c>
      <c r="B93" s="17">
        <v>949</v>
      </c>
      <c r="C93" s="19" t="s">
        <v>71</v>
      </c>
      <c r="D93" s="18"/>
      <c r="E93" s="18"/>
      <c r="F93" s="18"/>
      <c r="G93" s="18"/>
      <c r="H93" s="18"/>
      <c r="I93" s="18"/>
      <c r="J93" s="18"/>
      <c r="K93" s="18"/>
      <c r="L93" s="24">
        <f>L94+L97+L100</f>
        <v>47.7</v>
      </c>
      <c r="M93" s="16"/>
      <c r="N93" s="16"/>
      <c r="O93" s="16"/>
    </row>
    <row r="94" spans="1:15" ht="80.45" customHeight="1" x14ac:dyDescent="0.25">
      <c r="A94" s="96" t="s">
        <v>141</v>
      </c>
      <c r="B94" s="5">
        <v>949</v>
      </c>
      <c r="C94" s="27" t="s">
        <v>71</v>
      </c>
      <c r="D94" s="27" t="s">
        <v>103</v>
      </c>
      <c r="E94" s="27"/>
      <c r="F94" s="27"/>
      <c r="G94" s="54"/>
      <c r="H94" s="54"/>
      <c r="I94" s="54"/>
      <c r="J94" s="54"/>
      <c r="K94" s="62"/>
      <c r="L94" s="32">
        <f>L96</f>
        <v>16.3</v>
      </c>
      <c r="M94" s="16"/>
      <c r="N94" s="16"/>
      <c r="O94" s="16"/>
    </row>
    <row r="95" spans="1:15" ht="31.5" x14ac:dyDescent="0.25">
      <c r="A95" s="39" t="s">
        <v>83</v>
      </c>
      <c r="B95" s="5">
        <v>949</v>
      </c>
      <c r="C95" s="33" t="s">
        <v>71</v>
      </c>
      <c r="D95" s="33" t="s">
        <v>103</v>
      </c>
      <c r="E95" s="33" t="s">
        <v>54</v>
      </c>
      <c r="F95" s="33"/>
      <c r="G95" s="34"/>
      <c r="H95" s="45"/>
      <c r="I95" s="45"/>
      <c r="J95" s="45"/>
      <c r="K95" s="55"/>
      <c r="L95" s="36">
        <f>L96</f>
        <v>16.3</v>
      </c>
      <c r="M95" s="16"/>
      <c r="N95" s="16"/>
      <c r="O95" s="16"/>
    </row>
    <row r="96" spans="1:15" ht="31.5" x14ac:dyDescent="0.25">
      <c r="A96" s="39" t="s">
        <v>66</v>
      </c>
      <c r="B96" s="5">
        <v>949</v>
      </c>
      <c r="C96" s="33" t="s">
        <v>71</v>
      </c>
      <c r="D96" s="33" t="s">
        <v>103</v>
      </c>
      <c r="E96" s="33" t="s">
        <v>65</v>
      </c>
      <c r="F96" s="33"/>
      <c r="G96" s="34"/>
      <c r="H96" s="45"/>
      <c r="I96" s="45"/>
      <c r="J96" s="45"/>
      <c r="K96" s="55"/>
      <c r="L96" s="36">
        <v>16.3</v>
      </c>
      <c r="M96" s="16"/>
      <c r="N96" s="16"/>
      <c r="O96" s="16"/>
    </row>
    <row r="97" spans="1:15" ht="78.75" customHeight="1" x14ac:dyDescent="0.25">
      <c r="A97" s="93" t="s">
        <v>133</v>
      </c>
      <c r="B97" s="5">
        <v>949</v>
      </c>
      <c r="C97" s="27" t="s">
        <v>71</v>
      </c>
      <c r="D97" s="27" t="s">
        <v>104</v>
      </c>
      <c r="E97" s="33"/>
      <c r="F97" s="33"/>
      <c r="G97" s="34"/>
      <c r="H97" s="45"/>
      <c r="I97" s="45"/>
      <c r="J97" s="45"/>
      <c r="K97" s="55"/>
      <c r="L97" s="32">
        <f>L98</f>
        <v>15.7</v>
      </c>
      <c r="M97" s="16"/>
      <c r="N97" s="16"/>
      <c r="O97" s="16"/>
    </row>
    <row r="98" spans="1:15" ht="31.5" x14ac:dyDescent="0.25">
      <c r="A98" s="39" t="s">
        <v>83</v>
      </c>
      <c r="B98" s="5">
        <v>949</v>
      </c>
      <c r="C98" s="33" t="s">
        <v>71</v>
      </c>
      <c r="D98" s="33" t="s">
        <v>104</v>
      </c>
      <c r="E98" s="33" t="s">
        <v>54</v>
      </c>
      <c r="F98" s="33"/>
      <c r="G98" s="34"/>
      <c r="H98" s="45"/>
      <c r="I98" s="45"/>
      <c r="J98" s="45"/>
      <c r="K98" s="55"/>
      <c r="L98" s="36">
        <f>L99</f>
        <v>15.7</v>
      </c>
      <c r="M98" s="16"/>
      <c r="N98" s="16"/>
      <c r="O98" s="16"/>
    </row>
    <row r="99" spans="1:15" ht="31.5" x14ac:dyDescent="0.25">
      <c r="A99" s="39" t="s">
        <v>66</v>
      </c>
      <c r="B99" s="5">
        <v>949</v>
      </c>
      <c r="C99" s="33" t="s">
        <v>71</v>
      </c>
      <c r="D99" s="33" t="s">
        <v>104</v>
      </c>
      <c r="E99" s="33" t="s">
        <v>65</v>
      </c>
      <c r="F99" s="33"/>
      <c r="G99" s="34"/>
      <c r="H99" s="45"/>
      <c r="I99" s="45"/>
      <c r="J99" s="45"/>
      <c r="K99" s="55"/>
      <c r="L99" s="36">
        <v>15.7</v>
      </c>
      <c r="M99" s="16"/>
      <c r="N99" s="16"/>
      <c r="O99" s="16"/>
    </row>
    <row r="100" spans="1:15" ht="66.599999999999994" customHeight="1" x14ac:dyDescent="0.25">
      <c r="A100" s="39" t="s">
        <v>132</v>
      </c>
      <c r="B100" s="5">
        <v>949</v>
      </c>
      <c r="C100" s="27" t="s">
        <v>71</v>
      </c>
      <c r="D100" s="27" t="s">
        <v>128</v>
      </c>
      <c r="E100" s="27"/>
      <c r="F100" s="27"/>
      <c r="G100" s="27"/>
      <c r="H100" s="27"/>
      <c r="I100" s="27"/>
      <c r="J100" s="27"/>
      <c r="K100" s="27"/>
      <c r="L100" s="32">
        <f>L101</f>
        <v>15.7</v>
      </c>
      <c r="M100" s="16"/>
      <c r="N100" s="16"/>
      <c r="O100" s="16"/>
    </row>
    <row r="101" spans="1:15" ht="31.5" x14ac:dyDescent="0.25">
      <c r="A101" s="39" t="s">
        <v>83</v>
      </c>
      <c r="B101" s="5">
        <v>949</v>
      </c>
      <c r="C101" s="33" t="s">
        <v>71</v>
      </c>
      <c r="D101" s="33" t="s">
        <v>128</v>
      </c>
      <c r="E101" s="33" t="s">
        <v>54</v>
      </c>
      <c r="F101" s="37"/>
      <c r="G101" s="40"/>
      <c r="H101" s="34"/>
      <c r="I101" s="34"/>
      <c r="J101" s="34"/>
      <c r="K101" s="35"/>
      <c r="L101" s="36">
        <f>L102</f>
        <v>15.7</v>
      </c>
      <c r="M101" s="16"/>
      <c r="N101" s="16"/>
      <c r="O101" s="16"/>
    </row>
    <row r="102" spans="1:15" ht="31.5" x14ac:dyDescent="0.25">
      <c r="A102" s="39" t="s">
        <v>66</v>
      </c>
      <c r="B102" s="5">
        <v>949</v>
      </c>
      <c r="C102" s="33" t="s">
        <v>71</v>
      </c>
      <c r="D102" s="33" t="s">
        <v>128</v>
      </c>
      <c r="E102" s="33" t="s">
        <v>65</v>
      </c>
      <c r="F102" s="37"/>
      <c r="G102" s="40"/>
      <c r="H102" s="34"/>
      <c r="I102" s="34"/>
      <c r="J102" s="34"/>
      <c r="K102" s="35"/>
      <c r="L102" s="36">
        <v>15.7</v>
      </c>
      <c r="M102" s="16"/>
      <c r="N102" s="16"/>
      <c r="O102" s="16"/>
    </row>
    <row r="103" spans="1:15" s="25" customFormat="1" ht="18.75" x14ac:dyDescent="0.25">
      <c r="A103" s="18" t="s">
        <v>25</v>
      </c>
      <c r="B103" s="17">
        <v>949</v>
      </c>
      <c r="C103" s="19" t="s">
        <v>26</v>
      </c>
      <c r="D103" s="19"/>
      <c r="E103" s="43"/>
      <c r="F103" s="52"/>
      <c r="G103" s="13"/>
      <c r="H103" s="48"/>
      <c r="I103" s="15"/>
      <c r="J103" s="15"/>
      <c r="K103" s="23"/>
      <c r="L103" s="24">
        <f>L104</f>
        <v>5508</v>
      </c>
      <c r="M103" s="16"/>
      <c r="N103" s="16"/>
      <c r="O103" s="16"/>
    </row>
    <row r="104" spans="1:15" s="25" customFormat="1" ht="18.75" x14ac:dyDescent="0.25">
      <c r="A104" s="18" t="s">
        <v>27</v>
      </c>
      <c r="B104" s="17">
        <v>949</v>
      </c>
      <c r="C104" s="19" t="s">
        <v>28</v>
      </c>
      <c r="D104" s="19"/>
      <c r="E104" s="43"/>
      <c r="F104" s="52"/>
      <c r="G104" s="48"/>
      <c r="H104" s="48">
        <f>H105+H128</f>
        <v>0</v>
      </c>
      <c r="I104" s="48">
        <f>I105+I128</f>
        <v>0</v>
      </c>
      <c r="J104" s="48">
        <f>J105+J128</f>
        <v>0</v>
      </c>
      <c r="K104" s="63"/>
      <c r="L104" s="24">
        <f>L105+L108</f>
        <v>5508</v>
      </c>
      <c r="M104" s="16"/>
      <c r="N104" s="16"/>
      <c r="O104" s="16"/>
    </row>
    <row r="105" spans="1:15" ht="67.5" customHeight="1" x14ac:dyDescent="0.25">
      <c r="A105" s="86" t="s">
        <v>131</v>
      </c>
      <c r="B105" s="5">
        <v>949</v>
      </c>
      <c r="C105" s="38" t="s">
        <v>28</v>
      </c>
      <c r="D105" s="38" t="s">
        <v>105</v>
      </c>
      <c r="E105" s="38"/>
      <c r="F105" s="29"/>
      <c r="G105" s="54"/>
      <c r="H105" s="45"/>
      <c r="I105" s="45"/>
      <c r="J105" s="45"/>
      <c r="K105" s="55"/>
      <c r="L105" s="32">
        <f>L106</f>
        <v>1092.7</v>
      </c>
      <c r="M105" s="16"/>
      <c r="N105" s="16"/>
      <c r="O105" s="16"/>
    </row>
    <row r="106" spans="1:15" ht="31.5" customHeight="1" x14ac:dyDescent="0.25">
      <c r="A106" s="39" t="s">
        <v>83</v>
      </c>
      <c r="B106" s="5">
        <v>949</v>
      </c>
      <c r="C106" s="33" t="s">
        <v>28</v>
      </c>
      <c r="D106" s="33" t="s">
        <v>105</v>
      </c>
      <c r="E106" s="33" t="s">
        <v>54</v>
      </c>
      <c r="F106" s="37"/>
      <c r="G106" s="40"/>
      <c r="H106" s="34"/>
      <c r="I106" s="34"/>
      <c r="J106" s="34"/>
      <c r="K106" s="35"/>
      <c r="L106" s="36">
        <f>L107</f>
        <v>1092.7</v>
      </c>
      <c r="M106" s="16"/>
      <c r="N106" s="16"/>
      <c r="O106" s="16"/>
    </row>
    <row r="107" spans="1:15" ht="31.5" customHeight="1" x14ac:dyDescent="0.25">
      <c r="A107" s="39" t="s">
        <v>66</v>
      </c>
      <c r="B107" s="5">
        <v>949</v>
      </c>
      <c r="C107" s="33" t="s">
        <v>28</v>
      </c>
      <c r="D107" s="33" t="s">
        <v>105</v>
      </c>
      <c r="E107" s="33" t="s">
        <v>65</v>
      </c>
      <c r="F107" s="37"/>
      <c r="G107" s="40"/>
      <c r="H107" s="34" t="e">
        <f>#REF!</f>
        <v>#REF!</v>
      </c>
      <c r="I107" s="34" t="e">
        <f>#REF!</f>
        <v>#REF!</v>
      </c>
      <c r="J107" s="34" t="e">
        <f>#REF!</f>
        <v>#REF!</v>
      </c>
      <c r="K107" s="35"/>
      <c r="L107" s="36">
        <v>1092.7</v>
      </c>
      <c r="M107" s="16"/>
      <c r="N107" s="16"/>
      <c r="O107" s="16"/>
    </row>
    <row r="108" spans="1:15" ht="95.25" customHeight="1" x14ac:dyDescent="0.25">
      <c r="A108" s="86" t="s">
        <v>130</v>
      </c>
      <c r="B108" s="5">
        <v>949</v>
      </c>
      <c r="C108" s="27" t="s">
        <v>28</v>
      </c>
      <c r="D108" s="27" t="s">
        <v>106</v>
      </c>
      <c r="E108" s="38"/>
      <c r="F108" s="29"/>
      <c r="G108" s="54">
        <v>1627.5</v>
      </c>
      <c r="H108" s="45" t="e">
        <f>#REF!</f>
        <v>#REF!</v>
      </c>
      <c r="I108" s="45" t="e">
        <f>#REF!</f>
        <v>#REF!</v>
      </c>
      <c r="J108" s="45" t="e">
        <f>#REF!</f>
        <v>#REF!</v>
      </c>
      <c r="K108" s="55">
        <v>2768.5</v>
      </c>
      <c r="L108" s="32">
        <f>L109</f>
        <v>4415.3</v>
      </c>
      <c r="M108" s="16"/>
      <c r="N108" s="16"/>
      <c r="O108" s="16"/>
    </row>
    <row r="109" spans="1:15" ht="31.5" customHeight="1" x14ac:dyDescent="0.25">
      <c r="A109" s="39" t="s">
        <v>83</v>
      </c>
      <c r="B109" s="5">
        <v>949</v>
      </c>
      <c r="C109" s="33" t="s">
        <v>28</v>
      </c>
      <c r="D109" s="33" t="s">
        <v>106</v>
      </c>
      <c r="E109" s="33" t="s">
        <v>54</v>
      </c>
      <c r="F109" s="37"/>
      <c r="G109" s="40"/>
      <c r="H109" s="34" t="e">
        <f>#REF!</f>
        <v>#REF!</v>
      </c>
      <c r="I109" s="34" t="e">
        <f>#REF!</f>
        <v>#REF!</v>
      </c>
      <c r="J109" s="34" t="e">
        <f>#REF!</f>
        <v>#REF!</v>
      </c>
      <c r="K109" s="35"/>
      <c r="L109" s="36">
        <f>L110</f>
        <v>4415.3</v>
      </c>
      <c r="M109" s="16"/>
      <c r="N109" s="16"/>
      <c r="O109" s="16"/>
    </row>
    <row r="110" spans="1:15" ht="31.5" x14ac:dyDescent="0.25">
      <c r="A110" s="39" t="s">
        <v>66</v>
      </c>
      <c r="B110" s="5">
        <v>949</v>
      </c>
      <c r="C110" s="33" t="s">
        <v>28</v>
      </c>
      <c r="D110" s="33" t="s">
        <v>106</v>
      </c>
      <c r="E110" s="33" t="s">
        <v>65</v>
      </c>
      <c r="F110" s="37"/>
      <c r="G110" s="40"/>
      <c r="H110" s="34" t="e">
        <f>#REF!</f>
        <v>#REF!</v>
      </c>
      <c r="I110" s="34" t="e">
        <f>#REF!</f>
        <v>#REF!</v>
      </c>
      <c r="J110" s="34" t="e">
        <f>#REF!</f>
        <v>#REF!</v>
      </c>
      <c r="K110" s="35"/>
      <c r="L110" s="36">
        <v>4415.3</v>
      </c>
      <c r="M110" s="16"/>
      <c r="N110" s="16"/>
      <c r="O110" s="16"/>
    </row>
    <row r="111" spans="1:15" ht="18.75" x14ac:dyDescent="0.25">
      <c r="A111" s="18" t="s">
        <v>39</v>
      </c>
      <c r="B111" s="17">
        <v>949</v>
      </c>
      <c r="C111" s="10">
        <v>1000</v>
      </c>
      <c r="D111" s="19"/>
      <c r="E111" s="43"/>
      <c r="F111" s="52"/>
      <c r="G111" s="48"/>
      <c r="H111" s="48"/>
      <c r="I111" s="48"/>
      <c r="J111" s="48"/>
      <c r="K111" s="63"/>
      <c r="L111" s="24">
        <f>L112+L120+L116</f>
        <v>14779.4</v>
      </c>
      <c r="M111" s="16"/>
      <c r="N111" s="16"/>
      <c r="O111" s="16"/>
    </row>
    <row r="112" spans="1:15" ht="18.75" x14ac:dyDescent="0.25">
      <c r="A112" s="18" t="s">
        <v>123</v>
      </c>
      <c r="B112" s="17">
        <v>949</v>
      </c>
      <c r="C112" s="10">
        <v>1001</v>
      </c>
      <c r="D112" s="19"/>
      <c r="E112" s="43"/>
      <c r="F112" s="52"/>
      <c r="G112" s="48"/>
      <c r="H112" s="48"/>
      <c r="I112" s="48"/>
      <c r="J112" s="48"/>
      <c r="K112" s="63"/>
      <c r="L112" s="24">
        <f>L113</f>
        <v>286.10000000000002</v>
      </c>
      <c r="M112" s="16"/>
      <c r="N112" s="16"/>
      <c r="O112" s="16"/>
    </row>
    <row r="113" spans="1:15" ht="116.25" x14ac:dyDescent="0.25">
      <c r="A113" s="65" t="s">
        <v>146</v>
      </c>
      <c r="B113" s="5">
        <v>949</v>
      </c>
      <c r="C113" s="27" t="s">
        <v>122</v>
      </c>
      <c r="D113" s="27" t="s">
        <v>121</v>
      </c>
      <c r="E113" s="38"/>
      <c r="F113" s="37"/>
      <c r="G113" s="40"/>
      <c r="H113" s="34"/>
      <c r="I113" s="34"/>
      <c r="J113" s="34"/>
      <c r="K113" s="35"/>
      <c r="L113" s="36">
        <f>L114</f>
        <v>286.10000000000002</v>
      </c>
      <c r="M113" s="16"/>
      <c r="N113" s="16"/>
      <c r="O113" s="16"/>
    </row>
    <row r="114" spans="1:15" ht="18.75" x14ac:dyDescent="0.25">
      <c r="A114" s="78" t="s">
        <v>58</v>
      </c>
      <c r="B114" s="5">
        <v>949</v>
      </c>
      <c r="C114" s="33" t="s">
        <v>122</v>
      </c>
      <c r="D114" s="33" t="s">
        <v>121</v>
      </c>
      <c r="E114" s="33" t="s">
        <v>57</v>
      </c>
      <c r="F114" s="37"/>
      <c r="G114" s="40"/>
      <c r="H114" s="34"/>
      <c r="I114" s="34"/>
      <c r="J114" s="34"/>
      <c r="K114" s="35"/>
      <c r="L114" s="36">
        <f>L115</f>
        <v>286.10000000000002</v>
      </c>
      <c r="M114" s="16"/>
      <c r="N114" s="16"/>
      <c r="O114" s="16"/>
    </row>
    <row r="115" spans="1:15" ht="18.75" x14ac:dyDescent="0.25">
      <c r="A115" s="78" t="s">
        <v>69</v>
      </c>
      <c r="B115" s="5">
        <v>949</v>
      </c>
      <c r="C115" s="33" t="s">
        <v>122</v>
      </c>
      <c r="D115" s="33" t="s">
        <v>121</v>
      </c>
      <c r="E115" s="33" t="s">
        <v>70</v>
      </c>
      <c r="F115" s="37"/>
      <c r="G115" s="40"/>
      <c r="H115" s="34"/>
      <c r="I115" s="34"/>
      <c r="J115" s="34"/>
      <c r="K115" s="35"/>
      <c r="L115" s="36">
        <v>286.10000000000002</v>
      </c>
      <c r="M115" s="16"/>
      <c r="N115" s="16"/>
      <c r="O115" s="16"/>
    </row>
    <row r="116" spans="1:15" ht="18.75" x14ac:dyDescent="0.25">
      <c r="A116" s="18" t="s">
        <v>126</v>
      </c>
      <c r="B116" s="17">
        <v>949</v>
      </c>
      <c r="C116" s="10" t="s">
        <v>127</v>
      </c>
      <c r="D116" s="19"/>
      <c r="E116" s="43"/>
      <c r="F116" s="52"/>
      <c r="G116" s="15"/>
      <c r="H116" s="15"/>
      <c r="I116" s="15"/>
      <c r="J116" s="15"/>
      <c r="K116" s="23"/>
      <c r="L116" s="24">
        <f>L117</f>
        <v>1090.8</v>
      </c>
      <c r="M116" s="16"/>
      <c r="N116" s="16"/>
      <c r="O116" s="16"/>
    </row>
    <row r="117" spans="1:15" ht="116.45" customHeight="1" x14ac:dyDescent="0.25">
      <c r="A117" s="65" t="s">
        <v>147</v>
      </c>
      <c r="B117" s="5">
        <v>949</v>
      </c>
      <c r="C117" s="27" t="s">
        <v>127</v>
      </c>
      <c r="D117" s="27" t="s">
        <v>108</v>
      </c>
      <c r="E117" s="38"/>
      <c r="F117" s="29"/>
      <c r="G117" s="54"/>
      <c r="H117" s="45"/>
      <c r="I117" s="45"/>
      <c r="J117" s="45"/>
      <c r="K117" s="55"/>
      <c r="L117" s="32">
        <f>L119</f>
        <v>1090.8</v>
      </c>
      <c r="M117" s="16"/>
      <c r="N117" s="16"/>
      <c r="O117" s="16"/>
    </row>
    <row r="118" spans="1:15" ht="18.75" x14ac:dyDescent="0.25">
      <c r="A118" s="78" t="s">
        <v>58</v>
      </c>
      <c r="B118" s="5">
        <v>949</v>
      </c>
      <c r="C118" s="33" t="s">
        <v>127</v>
      </c>
      <c r="D118" s="33" t="s">
        <v>108</v>
      </c>
      <c r="E118" s="33" t="s">
        <v>57</v>
      </c>
      <c r="F118" s="37"/>
      <c r="G118" s="40"/>
      <c r="H118" s="34"/>
      <c r="I118" s="34"/>
      <c r="J118" s="34"/>
      <c r="K118" s="35"/>
      <c r="L118" s="36">
        <f>L119</f>
        <v>1090.8</v>
      </c>
      <c r="M118" s="16"/>
      <c r="N118" s="16"/>
      <c r="O118" s="16"/>
    </row>
    <row r="119" spans="1:15" ht="18.75" x14ac:dyDescent="0.25">
      <c r="A119" s="78" t="s">
        <v>69</v>
      </c>
      <c r="B119" s="5">
        <v>949</v>
      </c>
      <c r="C119" s="33" t="s">
        <v>127</v>
      </c>
      <c r="D119" s="33" t="s">
        <v>108</v>
      </c>
      <c r="E119" s="33" t="s">
        <v>70</v>
      </c>
      <c r="F119" s="37"/>
      <c r="G119" s="40"/>
      <c r="H119" s="34"/>
      <c r="I119" s="34"/>
      <c r="J119" s="34"/>
      <c r="K119" s="35"/>
      <c r="L119" s="36">
        <v>1090.8</v>
      </c>
      <c r="M119" s="16"/>
      <c r="N119" s="16"/>
      <c r="O119" s="16"/>
    </row>
    <row r="120" spans="1:15" s="25" customFormat="1" ht="18.75" x14ac:dyDescent="0.25">
      <c r="A120" s="18" t="s">
        <v>29</v>
      </c>
      <c r="B120" s="17">
        <v>949</v>
      </c>
      <c r="C120" s="10">
        <v>1004</v>
      </c>
      <c r="D120" s="19"/>
      <c r="E120" s="43"/>
      <c r="F120" s="52"/>
      <c r="G120" s="15"/>
      <c r="H120" s="15" t="e">
        <f>H121+#REF!+H124</f>
        <v>#REF!</v>
      </c>
      <c r="I120" s="15" t="e">
        <f>I121+#REF!+I124</f>
        <v>#REF!</v>
      </c>
      <c r="J120" s="15" t="e">
        <f>J121+#REF!+J124</f>
        <v>#REF!</v>
      </c>
      <c r="K120" s="23"/>
      <c r="L120" s="24">
        <f>L121+L124</f>
        <v>13402.5</v>
      </c>
      <c r="M120" s="16"/>
      <c r="N120" s="16"/>
      <c r="O120" s="16"/>
    </row>
    <row r="121" spans="1:15" ht="78" customHeight="1" x14ac:dyDescent="0.25">
      <c r="A121" s="26" t="s">
        <v>116</v>
      </c>
      <c r="B121" s="5">
        <v>949</v>
      </c>
      <c r="C121" s="27" t="s">
        <v>30</v>
      </c>
      <c r="D121" s="27" t="s">
        <v>112</v>
      </c>
      <c r="E121" s="38"/>
      <c r="F121" s="29"/>
      <c r="G121" s="30"/>
      <c r="H121" s="30"/>
      <c r="I121" s="30"/>
      <c r="J121" s="30"/>
      <c r="K121" s="31"/>
      <c r="L121" s="32">
        <f>L123</f>
        <v>6549.5</v>
      </c>
      <c r="M121" s="16"/>
      <c r="N121" s="16"/>
      <c r="O121" s="16"/>
    </row>
    <row r="122" spans="1:15" ht="18.75" x14ac:dyDescent="0.25">
      <c r="A122" s="78" t="s">
        <v>58</v>
      </c>
      <c r="B122" s="5">
        <v>949</v>
      </c>
      <c r="C122" s="33" t="s">
        <v>30</v>
      </c>
      <c r="D122" s="33" t="s">
        <v>112</v>
      </c>
      <c r="E122" s="33" t="s">
        <v>57</v>
      </c>
      <c r="F122" s="29"/>
      <c r="G122" s="54"/>
      <c r="H122" s="54"/>
      <c r="I122" s="54"/>
      <c r="J122" s="54"/>
      <c r="K122" s="62"/>
      <c r="L122" s="36">
        <f>L123</f>
        <v>6549.5</v>
      </c>
      <c r="M122" s="16"/>
      <c r="N122" s="16"/>
      <c r="O122" s="16"/>
    </row>
    <row r="123" spans="1:15" ht="18.75" x14ac:dyDescent="0.25">
      <c r="A123" s="78" t="s">
        <v>69</v>
      </c>
      <c r="B123" s="5">
        <v>949</v>
      </c>
      <c r="C123" s="33" t="s">
        <v>30</v>
      </c>
      <c r="D123" s="33" t="s">
        <v>112</v>
      </c>
      <c r="E123" s="33" t="s">
        <v>70</v>
      </c>
      <c r="F123" s="29"/>
      <c r="G123" s="54"/>
      <c r="H123" s="54"/>
      <c r="I123" s="54"/>
      <c r="J123" s="54"/>
      <c r="K123" s="62"/>
      <c r="L123" s="36">
        <v>6549.5</v>
      </c>
      <c r="M123" s="16"/>
      <c r="N123" s="16"/>
      <c r="O123" s="16"/>
    </row>
    <row r="124" spans="1:15" ht="58.15" customHeight="1" x14ac:dyDescent="0.25">
      <c r="A124" s="26" t="s">
        <v>78</v>
      </c>
      <c r="B124" s="5">
        <v>949</v>
      </c>
      <c r="C124" s="27" t="s">
        <v>30</v>
      </c>
      <c r="D124" s="27" t="s">
        <v>113</v>
      </c>
      <c r="E124" s="38"/>
      <c r="F124" s="29"/>
      <c r="G124" s="54"/>
      <c r="H124" s="45"/>
      <c r="I124" s="45"/>
      <c r="J124" s="45"/>
      <c r="K124" s="55"/>
      <c r="L124" s="32">
        <f>L126</f>
        <v>6853</v>
      </c>
      <c r="M124" s="16"/>
      <c r="N124" s="16"/>
      <c r="O124" s="16"/>
    </row>
    <row r="125" spans="1:15" ht="18.75" x14ac:dyDescent="0.25">
      <c r="A125" s="78" t="s">
        <v>58</v>
      </c>
      <c r="B125" s="5">
        <v>949</v>
      </c>
      <c r="C125" s="33" t="s">
        <v>30</v>
      </c>
      <c r="D125" s="33" t="s">
        <v>113</v>
      </c>
      <c r="E125" s="33" t="s">
        <v>57</v>
      </c>
      <c r="F125" s="29"/>
      <c r="G125" s="54"/>
      <c r="H125" s="45"/>
      <c r="I125" s="45"/>
      <c r="J125" s="45"/>
      <c r="K125" s="55"/>
      <c r="L125" s="36">
        <f>L126</f>
        <v>6853</v>
      </c>
      <c r="M125" s="16"/>
      <c r="N125" s="16"/>
      <c r="O125" s="16"/>
    </row>
    <row r="126" spans="1:15" ht="31.5" customHeight="1" x14ac:dyDescent="0.25">
      <c r="A126" s="78" t="s">
        <v>77</v>
      </c>
      <c r="B126" s="5">
        <v>949</v>
      </c>
      <c r="C126" s="33" t="s">
        <v>30</v>
      </c>
      <c r="D126" s="33" t="s">
        <v>113</v>
      </c>
      <c r="E126" s="33" t="s">
        <v>76</v>
      </c>
      <c r="F126" s="29"/>
      <c r="G126" s="54"/>
      <c r="H126" s="45"/>
      <c r="I126" s="45"/>
      <c r="J126" s="45"/>
      <c r="K126" s="55"/>
      <c r="L126" s="36">
        <v>6853</v>
      </c>
      <c r="M126" s="16"/>
      <c r="N126" s="16"/>
      <c r="O126" s="16"/>
    </row>
    <row r="127" spans="1:15" s="25" customFormat="1" ht="18.75" x14ac:dyDescent="0.25">
      <c r="A127" s="18" t="s">
        <v>31</v>
      </c>
      <c r="B127" s="17">
        <v>949</v>
      </c>
      <c r="C127" s="19" t="s">
        <v>35</v>
      </c>
      <c r="D127" s="19"/>
      <c r="E127" s="43"/>
      <c r="F127" s="52"/>
      <c r="G127" s="48"/>
      <c r="H127" s="44">
        <f t="shared" ref="H127:J128" si="1">H128</f>
        <v>0</v>
      </c>
      <c r="I127" s="44">
        <f t="shared" si="1"/>
        <v>0</v>
      </c>
      <c r="J127" s="44">
        <f t="shared" si="1"/>
        <v>0</v>
      </c>
      <c r="K127" s="60"/>
      <c r="L127" s="24">
        <f>L128</f>
        <v>324</v>
      </c>
      <c r="M127" s="16"/>
      <c r="N127" s="16"/>
      <c r="O127" s="16"/>
    </row>
    <row r="128" spans="1:15" s="25" customFormat="1" ht="18.75" x14ac:dyDescent="0.25">
      <c r="A128" s="18" t="s">
        <v>33</v>
      </c>
      <c r="B128" s="17">
        <v>949</v>
      </c>
      <c r="C128" s="19" t="s">
        <v>32</v>
      </c>
      <c r="D128" s="19"/>
      <c r="E128" s="43"/>
      <c r="F128" s="52"/>
      <c r="G128" s="48"/>
      <c r="H128" s="44">
        <f t="shared" si="1"/>
        <v>0</v>
      </c>
      <c r="I128" s="44">
        <f t="shared" si="1"/>
        <v>0</v>
      </c>
      <c r="J128" s="44">
        <f t="shared" si="1"/>
        <v>0</v>
      </c>
      <c r="K128" s="60"/>
      <c r="L128" s="24">
        <f>L129</f>
        <v>324</v>
      </c>
      <c r="M128" s="16"/>
      <c r="N128" s="16"/>
      <c r="O128" s="16"/>
    </row>
    <row r="129" spans="1:15" ht="166.9" customHeight="1" x14ac:dyDescent="0.25">
      <c r="A129" s="65" t="s">
        <v>118</v>
      </c>
      <c r="B129" s="5">
        <v>949</v>
      </c>
      <c r="C129" s="27" t="s">
        <v>32</v>
      </c>
      <c r="D129" s="27" t="s">
        <v>107</v>
      </c>
      <c r="E129" s="38"/>
      <c r="F129" s="29"/>
      <c r="G129" s="54">
        <v>382</v>
      </c>
      <c r="H129" s="45"/>
      <c r="I129" s="45"/>
      <c r="J129" s="45"/>
      <c r="K129" s="55">
        <v>400</v>
      </c>
      <c r="L129" s="32">
        <f>L131</f>
        <v>324</v>
      </c>
      <c r="M129" s="16"/>
      <c r="N129" s="16"/>
      <c r="O129" s="16"/>
    </row>
    <row r="130" spans="1:15" ht="31.5" x14ac:dyDescent="0.25">
      <c r="A130" s="39" t="s">
        <v>83</v>
      </c>
      <c r="B130" s="5">
        <v>949</v>
      </c>
      <c r="C130" s="33" t="s">
        <v>32</v>
      </c>
      <c r="D130" s="33" t="s">
        <v>107</v>
      </c>
      <c r="E130" s="33" t="s">
        <v>54</v>
      </c>
      <c r="F130" s="37"/>
      <c r="G130" s="40"/>
      <c r="H130" s="34"/>
      <c r="I130" s="34"/>
      <c r="J130" s="34"/>
      <c r="K130" s="35"/>
      <c r="L130" s="36">
        <f>L131</f>
        <v>324</v>
      </c>
      <c r="M130" s="16"/>
      <c r="N130" s="16"/>
      <c r="O130" s="16"/>
    </row>
    <row r="131" spans="1:15" ht="31.5" x14ac:dyDescent="0.25">
      <c r="A131" s="39" t="s">
        <v>66</v>
      </c>
      <c r="B131" s="5">
        <v>949</v>
      </c>
      <c r="C131" s="33" t="s">
        <v>32</v>
      </c>
      <c r="D131" s="33" t="s">
        <v>107</v>
      </c>
      <c r="E131" s="33" t="s">
        <v>65</v>
      </c>
      <c r="F131" s="37"/>
      <c r="G131" s="40"/>
      <c r="H131" s="34"/>
      <c r="I131" s="34"/>
      <c r="J131" s="34"/>
      <c r="K131" s="35"/>
      <c r="L131" s="36">
        <v>324</v>
      </c>
      <c r="M131" s="16"/>
      <c r="N131" s="16"/>
      <c r="O131" s="16"/>
    </row>
    <row r="132" spans="1:15" ht="37.5" customHeight="1" x14ac:dyDescent="0.25">
      <c r="A132" s="26" t="s">
        <v>34</v>
      </c>
      <c r="B132" s="66"/>
      <c r="C132" s="27"/>
      <c r="D132" s="27"/>
      <c r="E132" s="27"/>
      <c r="F132" s="67"/>
      <c r="G132" s="30"/>
      <c r="H132" s="30" t="e">
        <f>#REF!+H63+H81+H88+H103+#REF!</f>
        <v>#REF!</v>
      </c>
      <c r="I132" s="30" t="e">
        <f>#REF!+I63+I81+I88+I103+#REF!</f>
        <v>#REF!</v>
      </c>
      <c r="J132" s="30" t="e">
        <f>#REF!+J63+J81+J88+J103+#REF!</f>
        <v>#REF!</v>
      </c>
      <c r="K132" s="31"/>
      <c r="L132" s="30">
        <f>L30+L6</f>
        <v>86449.999999999985</v>
      </c>
      <c r="M132" s="16"/>
      <c r="N132" s="16"/>
      <c r="O132" s="16"/>
    </row>
    <row r="133" spans="1:15" x14ac:dyDescent="0.2">
      <c r="A133" s="69"/>
      <c r="B133" s="69"/>
      <c r="C133" s="70"/>
      <c r="D133" s="70"/>
      <c r="E133" s="70"/>
      <c r="F133" s="71"/>
      <c r="H133" s="2"/>
      <c r="I133" s="2"/>
      <c r="J133" s="2"/>
      <c r="K133" s="2"/>
      <c r="L133" s="68"/>
    </row>
    <row r="134" spans="1:15" ht="15.75" x14ac:dyDescent="0.25">
      <c r="A134" s="92"/>
      <c r="B134" s="69"/>
      <c r="C134" s="70"/>
      <c r="D134" s="70"/>
      <c r="E134" s="70"/>
      <c r="F134" s="71"/>
      <c r="G134" s="4"/>
      <c r="H134" s="2"/>
      <c r="I134" s="2"/>
      <c r="J134" s="2"/>
      <c r="K134" s="2"/>
      <c r="L134" s="68"/>
    </row>
    <row r="135" spans="1:15" x14ac:dyDescent="0.2">
      <c r="A135" s="69"/>
      <c r="B135" s="69"/>
      <c r="C135" s="70"/>
      <c r="D135" s="70"/>
      <c r="E135" s="70"/>
      <c r="F135" s="71"/>
      <c r="G135" s="4"/>
      <c r="H135" s="2"/>
      <c r="I135" s="2"/>
      <c r="J135" s="2"/>
      <c r="K135" s="2"/>
      <c r="L135" s="68"/>
    </row>
    <row r="136" spans="1:15" x14ac:dyDescent="0.2">
      <c r="A136" s="69"/>
      <c r="B136" s="82"/>
      <c r="C136" s="70"/>
      <c r="D136" s="70"/>
      <c r="E136" s="70"/>
      <c r="F136" s="71"/>
      <c r="G136" s="4"/>
      <c r="H136" s="2"/>
      <c r="I136" s="2"/>
      <c r="J136" s="2"/>
      <c r="K136" s="2"/>
      <c r="L136" s="68"/>
    </row>
    <row r="137" spans="1:15" x14ac:dyDescent="0.2">
      <c r="A137" s="87"/>
      <c r="B137" s="87"/>
      <c r="C137" s="88"/>
      <c r="D137" s="88"/>
      <c r="E137" s="88"/>
      <c r="F137" s="88"/>
      <c r="G137" s="89"/>
      <c r="H137" s="90"/>
      <c r="I137" s="90"/>
      <c r="J137" s="90"/>
      <c r="K137" s="90"/>
      <c r="L137" s="91"/>
    </row>
    <row r="138" spans="1:15" x14ac:dyDescent="0.2">
      <c r="A138" s="69"/>
      <c r="B138" s="82"/>
      <c r="C138" s="70"/>
      <c r="D138" s="70"/>
      <c r="E138" s="70"/>
      <c r="F138" s="71"/>
      <c r="G138" s="4"/>
      <c r="H138" s="2"/>
      <c r="I138" s="2"/>
      <c r="J138" s="2"/>
      <c r="K138" s="2"/>
      <c r="L138" s="68"/>
    </row>
    <row r="139" spans="1:15" x14ac:dyDescent="0.2">
      <c r="A139" s="69"/>
      <c r="B139" s="69"/>
      <c r="C139" s="70"/>
      <c r="D139" s="70"/>
      <c r="E139" s="70"/>
      <c r="F139" s="71"/>
      <c r="G139" s="4"/>
      <c r="H139" s="2"/>
      <c r="I139" s="2"/>
      <c r="J139" s="2"/>
      <c r="K139" s="2"/>
      <c r="L139" s="68"/>
    </row>
    <row r="140" spans="1:15" x14ac:dyDescent="0.2">
      <c r="A140" s="69"/>
      <c r="B140" s="69"/>
      <c r="C140" s="70"/>
      <c r="D140" s="70"/>
      <c r="E140" s="70"/>
      <c r="F140" s="71"/>
      <c r="G140" s="4"/>
      <c r="H140" s="2"/>
      <c r="I140" s="2"/>
      <c r="J140" s="2"/>
      <c r="K140" s="2"/>
      <c r="L140" s="68"/>
    </row>
    <row r="141" spans="1:15" x14ac:dyDescent="0.2">
      <c r="A141" s="69"/>
      <c r="B141" s="69"/>
      <c r="C141" s="70"/>
      <c r="D141" s="70"/>
      <c r="E141" s="70"/>
      <c r="F141" s="71"/>
      <c r="G141" s="4"/>
      <c r="H141" s="2"/>
      <c r="I141" s="2"/>
      <c r="J141" s="2"/>
      <c r="K141" s="2"/>
      <c r="L141" s="68"/>
    </row>
    <row r="142" spans="1:15" x14ac:dyDescent="0.2">
      <c r="A142" s="69"/>
      <c r="B142" s="69"/>
      <c r="C142" s="70"/>
      <c r="D142" s="70"/>
      <c r="E142" s="70"/>
      <c r="F142" s="71"/>
      <c r="G142" s="4"/>
      <c r="H142" s="2"/>
      <c r="I142" s="2"/>
      <c r="J142" s="2"/>
      <c r="K142" s="2"/>
      <c r="L142" s="68"/>
    </row>
    <row r="143" spans="1:15" x14ac:dyDescent="0.2">
      <c r="A143" s="69"/>
      <c r="B143" s="69"/>
      <c r="C143" s="70"/>
      <c r="D143" s="70"/>
      <c r="E143" s="70"/>
      <c r="F143" s="71"/>
      <c r="G143" s="4"/>
      <c r="H143" s="2"/>
      <c r="I143" s="2"/>
      <c r="J143" s="2"/>
      <c r="K143" s="2"/>
      <c r="L143" s="68"/>
    </row>
    <row r="144" spans="1:15" x14ac:dyDescent="0.2">
      <c r="A144" s="69"/>
      <c r="B144" s="69"/>
      <c r="C144" s="70"/>
      <c r="D144" s="70"/>
      <c r="E144" s="70"/>
      <c r="F144" s="71"/>
      <c r="G144" s="4"/>
      <c r="H144" s="2"/>
      <c r="I144" s="2"/>
      <c r="J144" s="2"/>
      <c r="K144" s="2"/>
      <c r="L144" s="68"/>
    </row>
    <row r="145" spans="1:12" x14ac:dyDescent="0.2">
      <c r="A145" s="69"/>
      <c r="B145" s="69"/>
      <c r="C145" s="70"/>
      <c r="D145" s="70"/>
      <c r="E145" s="70"/>
      <c r="F145" s="71"/>
      <c r="G145" s="4"/>
      <c r="H145" s="2"/>
      <c r="I145" s="2"/>
      <c r="J145" s="2"/>
      <c r="K145" s="2"/>
      <c r="L145" s="68"/>
    </row>
    <row r="146" spans="1:12" x14ac:dyDescent="0.2">
      <c r="A146" s="69"/>
      <c r="B146" s="69"/>
      <c r="C146" s="70"/>
      <c r="D146" s="70"/>
      <c r="E146" s="70"/>
      <c r="F146" s="71"/>
      <c r="G146" s="4"/>
      <c r="H146" s="2"/>
      <c r="I146" s="2"/>
      <c r="J146" s="2"/>
      <c r="K146" s="2"/>
      <c r="L146" s="68"/>
    </row>
    <row r="147" spans="1:12" x14ac:dyDescent="0.2">
      <c r="A147" s="69"/>
      <c r="B147" s="69"/>
      <c r="C147" s="70"/>
      <c r="D147" s="70"/>
      <c r="E147" s="70"/>
      <c r="F147" s="71"/>
      <c r="G147" s="4"/>
      <c r="H147" s="2"/>
      <c r="I147" s="2"/>
      <c r="J147" s="2"/>
      <c r="K147" s="2"/>
      <c r="L147" s="68"/>
    </row>
    <row r="148" spans="1:12" x14ac:dyDescent="0.2">
      <c r="A148" s="69"/>
      <c r="B148" s="69"/>
      <c r="C148" s="70"/>
      <c r="D148" s="70"/>
      <c r="E148" s="70"/>
      <c r="F148" s="71"/>
      <c r="G148" s="4"/>
      <c r="H148" s="2"/>
      <c r="I148" s="2"/>
      <c r="J148" s="2"/>
      <c r="K148" s="2"/>
      <c r="L148" s="68"/>
    </row>
    <row r="149" spans="1:12" x14ac:dyDescent="0.2">
      <c r="A149" s="69"/>
      <c r="B149" s="69"/>
      <c r="C149" s="70"/>
      <c r="D149" s="70"/>
      <c r="E149" s="70"/>
      <c r="F149" s="71"/>
      <c r="G149" s="4"/>
      <c r="H149" s="2"/>
      <c r="I149" s="2"/>
      <c r="J149" s="2"/>
      <c r="K149" s="2"/>
      <c r="L149" s="68"/>
    </row>
    <row r="150" spans="1:12" x14ac:dyDescent="0.2">
      <c r="A150" s="69"/>
      <c r="B150" s="69"/>
      <c r="C150" s="70"/>
      <c r="D150" s="70"/>
      <c r="E150" s="70"/>
      <c r="F150" s="71"/>
      <c r="G150" s="4"/>
      <c r="H150" s="2"/>
      <c r="I150" s="2"/>
      <c r="J150" s="2"/>
      <c r="K150" s="2"/>
      <c r="L150" s="68"/>
    </row>
    <row r="151" spans="1:12" x14ac:dyDescent="0.2">
      <c r="A151" s="69"/>
      <c r="B151" s="69"/>
      <c r="C151" s="70"/>
      <c r="D151" s="70"/>
      <c r="E151" s="70"/>
      <c r="F151" s="71"/>
      <c r="G151" s="4"/>
      <c r="H151" s="2"/>
      <c r="I151" s="2"/>
      <c r="J151" s="2"/>
      <c r="K151" s="2"/>
      <c r="L151" s="68"/>
    </row>
    <row r="152" spans="1:12" x14ac:dyDescent="0.2">
      <c r="A152" s="69"/>
      <c r="B152" s="69"/>
      <c r="C152" s="70"/>
      <c r="D152" s="70"/>
      <c r="E152" s="70"/>
      <c r="F152" s="71"/>
      <c r="G152" s="4"/>
      <c r="H152" s="2"/>
      <c r="I152" s="2"/>
      <c r="J152" s="2"/>
      <c r="K152" s="2"/>
      <c r="L152" s="68"/>
    </row>
    <row r="153" spans="1:12" x14ac:dyDescent="0.2">
      <c r="A153" s="69"/>
      <c r="B153" s="69"/>
      <c r="C153" s="70"/>
      <c r="D153" s="70"/>
      <c r="E153" s="70"/>
      <c r="F153" s="71"/>
      <c r="G153" s="4"/>
      <c r="H153" s="2"/>
      <c r="I153" s="2"/>
      <c r="J153" s="2"/>
      <c r="K153" s="2"/>
      <c r="L153" s="68"/>
    </row>
    <row r="154" spans="1:12" x14ac:dyDescent="0.2">
      <c r="A154" s="69"/>
      <c r="B154" s="69"/>
      <c r="C154" s="70"/>
      <c r="D154" s="70"/>
      <c r="E154" s="70"/>
      <c r="F154" s="71"/>
      <c r="G154" s="4"/>
      <c r="H154" s="2"/>
      <c r="I154" s="2"/>
      <c r="J154" s="2"/>
      <c r="K154" s="2"/>
      <c r="L154" s="68"/>
    </row>
    <row r="155" spans="1:12" x14ac:dyDescent="0.2">
      <c r="A155" s="69"/>
      <c r="B155" s="69"/>
      <c r="C155" s="70"/>
      <c r="D155" s="70"/>
      <c r="E155" s="70"/>
      <c r="F155" s="71"/>
      <c r="G155" s="4"/>
      <c r="H155" s="2"/>
      <c r="I155" s="2"/>
      <c r="J155" s="2"/>
      <c r="K155" s="2"/>
      <c r="L155" s="68"/>
    </row>
    <row r="156" spans="1:12" x14ac:dyDescent="0.2">
      <c r="A156" s="69"/>
      <c r="B156" s="69"/>
      <c r="C156" s="70"/>
      <c r="D156" s="70"/>
      <c r="E156" s="70"/>
      <c r="F156" s="71"/>
      <c r="G156" s="4"/>
      <c r="H156" s="2"/>
      <c r="I156" s="2"/>
      <c r="J156" s="2"/>
      <c r="K156" s="2"/>
      <c r="L156" s="68"/>
    </row>
    <row r="157" spans="1:12" x14ac:dyDescent="0.2">
      <c r="A157" s="69"/>
      <c r="B157" s="69"/>
      <c r="C157" s="70"/>
      <c r="D157" s="70"/>
      <c r="E157" s="70"/>
      <c r="F157" s="71"/>
      <c r="G157" s="4"/>
      <c r="H157" s="2"/>
      <c r="I157" s="2"/>
      <c r="J157" s="2"/>
      <c r="K157" s="2"/>
      <c r="L157" s="68"/>
    </row>
    <row r="158" spans="1:12" x14ac:dyDescent="0.2">
      <c r="A158" s="69"/>
      <c r="B158" s="69"/>
      <c r="C158" s="70"/>
      <c r="D158" s="70"/>
      <c r="E158" s="70"/>
      <c r="F158" s="71"/>
      <c r="G158" s="4"/>
      <c r="H158" s="2"/>
      <c r="I158" s="2"/>
      <c r="J158" s="2"/>
      <c r="K158" s="2"/>
      <c r="L158" s="68"/>
    </row>
    <row r="159" spans="1:12" x14ac:dyDescent="0.2">
      <c r="A159" s="69"/>
      <c r="B159" s="69"/>
      <c r="C159" s="70"/>
      <c r="D159" s="70"/>
      <c r="E159" s="70"/>
      <c r="F159" s="71"/>
      <c r="G159" s="4"/>
      <c r="H159" s="2"/>
      <c r="I159" s="2"/>
      <c r="J159" s="2"/>
      <c r="K159" s="2"/>
      <c r="L159" s="68"/>
    </row>
    <row r="160" spans="1:12" x14ac:dyDescent="0.2">
      <c r="A160" s="69"/>
      <c r="B160" s="69"/>
      <c r="C160" s="70"/>
      <c r="D160" s="70"/>
      <c r="E160" s="70"/>
      <c r="F160" s="71"/>
      <c r="G160" s="4"/>
      <c r="H160" s="2"/>
      <c r="I160" s="2"/>
      <c r="J160" s="2"/>
      <c r="K160" s="2"/>
      <c r="L160" s="68"/>
    </row>
    <row r="161" spans="1:12" x14ac:dyDescent="0.2">
      <c r="A161" s="69"/>
      <c r="B161" s="69"/>
      <c r="C161" s="70"/>
      <c r="D161" s="70"/>
      <c r="E161" s="70"/>
      <c r="F161" s="71"/>
      <c r="G161" s="4"/>
      <c r="H161" s="2"/>
      <c r="I161" s="2"/>
      <c r="J161" s="2"/>
      <c r="K161" s="2"/>
      <c r="L161" s="68"/>
    </row>
    <row r="162" spans="1:12" x14ac:dyDescent="0.2">
      <c r="A162" s="69"/>
      <c r="B162" s="69"/>
      <c r="C162" s="70"/>
      <c r="D162" s="70"/>
      <c r="E162" s="70"/>
      <c r="F162" s="71"/>
      <c r="G162" s="4"/>
      <c r="H162" s="2"/>
      <c r="I162" s="2"/>
      <c r="J162" s="2"/>
      <c r="K162" s="2"/>
      <c r="L162" s="68"/>
    </row>
    <row r="163" spans="1:12" x14ac:dyDescent="0.2">
      <c r="A163" s="69"/>
      <c r="B163" s="69"/>
      <c r="C163" s="70"/>
      <c r="D163" s="70"/>
      <c r="E163" s="70"/>
      <c r="F163" s="71"/>
      <c r="G163" s="4"/>
      <c r="H163" s="2"/>
      <c r="I163" s="2"/>
      <c r="J163" s="2"/>
      <c r="K163" s="2"/>
      <c r="L163" s="68"/>
    </row>
    <row r="164" spans="1:12" x14ac:dyDescent="0.2">
      <c r="A164" s="69"/>
      <c r="B164" s="69"/>
      <c r="C164" s="70"/>
      <c r="D164" s="70"/>
      <c r="E164" s="70"/>
      <c r="F164" s="71"/>
      <c r="G164" s="4"/>
      <c r="H164" s="2"/>
      <c r="I164" s="2"/>
      <c r="J164" s="2"/>
      <c r="K164" s="2"/>
      <c r="L164" s="68"/>
    </row>
    <row r="165" spans="1:12" x14ac:dyDescent="0.2">
      <c r="A165" s="69"/>
      <c r="B165" s="69"/>
      <c r="C165" s="70"/>
      <c r="D165" s="70"/>
      <c r="E165" s="70"/>
      <c r="F165" s="71"/>
      <c r="G165" s="4"/>
      <c r="H165" s="2"/>
      <c r="I165" s="2"/>
      <c r="J165" s="2"/>
      <c r="K165" s="2"/>
      <c r="L165" s="68"/>
    </row>
    <row r="166" spans="1:12" x14ac:dyDescent="0.2">
      <c r="A166" s="69"/>
      <c r="B166" s="69"/>
      <c r="C166" s="70"/>
      <c r="D166" s="70"/>
      <c r="E166" s="70"/>
      <c r="F166" s="71"/>
      <c r="G166" s="4"/>
      <c r="H166" s="2"/>
      <c r="I166" s="2"/>
      <c r="J166" s="2"/>
      <c r="K166" s="2"/>
      <c r="L166" s="68"/>
    </row>
    <row r="167" spans="1:12" x14ac:dyDescent="0.2">
      <c r="A167" s="69"/>
      <c r="B167" s="69"/>
      <c r="C167" s="70"/>
      <c r="D167" s="70"/>
      <c r="E167" s="70"/>
      <c r="F167" s="71"/>
      <c r="G167" s="4"/>
      <c r="H167" s="2"/>
      <c r="I167" s="2"/>
      <c r="J167" s="2"/>
      <c r="K167" s="2"/>
      <c r="L167" s="68"/>
    </row>
    <row r="168" spans="1:12" x14ac:dyDescent="0.2">
      <c r="A168" s="69"/>
      <c r="B168" s="69"/>
      <c r="C168" s="70"/>
      <c r="D168" s="70"/>
      <c r="E168" s="70"/>
      <c r="F168" s="71"/>
      <c r="G168" s="4"/>
      <c r="H168" s="2"/>
      <c r="I168" s="2"/>
      <c r="J168" s="2"/>
      <c r="K168" s="2"/>
      <c r="L168" s="68"/>
    </row>
    <row r="169" spans="1:12" x14ac:dyDescent="0.2">
      <c r="A169" s="69"/>
      <c r="B169" s="69"/>
      <c r="C169" s="70"/>
      <c r="D169" s="70"/>
      <c r="E169" s="70"/>
      <c r="F169" s="71"/>
      <c r="G169" s="4"/>
      <c r="H169" s="2"/>
      <c r="I169" s="2"/>
      <c r="J169" s="2"/>
      <c r="K169" s="2"/>
      <c r="L169" s="68"/>
    </row>
    <row r="170" spans="1:12" x14ac:dyDescent="0.2">
      <c r="A170" s="69"/>
      <c r="B170" s="69"/>
      <c r="C170" s="70"/>
      <c r="D170" s="70"/>
      <c r="E170" s="70"/>
      <c r="F170" s="71"/>
      <c r="G170" s="4"/>
      <c r="H170" s="2"/>
      <c r="I170" s="2"/>
      <c r="J170" s="2"/>
      <c r="K170" s="2"/>
      <c r="L170" s="68"/>
    </row>
    <row r="171" spans="1:12" x14ac:dyDescent="0.2">
      <c r="A171" s="69"/>
      <c r="B171" s="69"/>
      <c r="C171" s="70"/>
      <c r="D171" s="70"/>
      <c r="E171" s="70"/>
      <c r="F171" s="71"/>
      <c r="G171" s="4"/>
      <c r="H171" s="2"/>
      <c r="I171" s="2"/>
      <c r="J171" s="2"/>
      <c r="K171" s="2"/>
      <c r="L171" s="68"/>
    </row>
    <row r="172" spans="1:12" x14ac:dyDescent="0.2">
      <c r="A172" s="69"/>
      <c r="B172" s="69"/>
      <c r="C172" s="70"/>
      <c r="D172" s="70"/>
      <c r="E172" s="70"/>
      <c r="F172" s="71"/>
      <c r="G172" s="4"/>
      <c r="H172" s="2"/>
      <c r="I172" s="2"/>
      <c r="J172" s="2"/>
      <c r="K172" s="2"/>
      <c r="L172" s="68"/>
    </row>
    <row r="173" spans="1:12" x14ac:dyDescent="0.2">
      <c r="A173" s="69"/>
      <c r="B173" s="69"/>
      <c r="C173" s="70"/>
      <c r="D173" s="70"/>
      <c r="E173" s="70"/>
      <c r="F173" s="71"/>
      <c r="G173" s="4"/>
      <c r="H173" s="2"/>
      <c r="I173" s="2"/>
      <c r="J173" s="2"/>
      <c r="K173" s="2"/>
      <c r="L173" s="68"/>
    </row>
    <row r="174" spans="1:12" x14ac:dyDescent="0.2">
      <c r="A174" s="69"/>
      <c r="B174" s="69"/>
      <c r="C174" s="70"/>
      <c r="D174" s="70"/>
      <c r="E174" s="70"/>
      <c r="F174" s="71"/>
      <c r="G174" s="4"/>
      <c r="H174" s="2"/>
      <c r="I174" s="2"/>
      <c r="J174" s="2"/>
      <c r="K174" s="2"/>
      <c r="L174" s="68"/>
    </row>
    <row r="175" spans="1:12" x14ac:dyDescent="0.2">
      <c r="A175" s="69"/>
      <c r="B175" s="69"/>
      <c r="C175" s="70"/>
      <c r="D175" s="70"/>
      <c r="E175" s="70"/>
      <c r="F175" s="71"/>
      <c r="G175" s="4"/>
      <c r="H175" s="2"/>
      <c r="I175" s="2"/>
      <c r="J175" s="2"/>
      <c r="K175" s="2"/>
      <c r="L175" s="68"/>
    </row>
    <row r="176" spans="1:12" x14ac:dyDescent="0.2">
      <c r="A176" s="69"/>
      <c r="B176" s="69"/>
      <c r="C176" s="70"/>
      <c r="D176" s="70"/>
      <c r="E176" s="70"/>
      <c r="F176" s="71"/>
      <c r="G176" s="4"/>
      <c r="H176" s="2"/>
      <c r="I176" s="2"/>
      <c r="J176" s="2"/>
      <c r="K176" s="2"/>
      <c r="L176" s="68"/>
    </row>
    <row r="177" spans="1:12" x14ac:dyDescent="0.2">
      <c r="A177" s="69"/>
      <c r="B177" s="69"/>
      <c r="C177" s="70"/>
      <c r="D177" s="70"/>
      <c r="E177" s="70"/>
      <c r="F177" s="71"/>
      <c r="G177" s="4"/>
      <c r="H177" s="2"/>
      <c r="I177" s="2"/>
      <c r="J177" s="2"/>
      <c r="K177" s="2"/>
      <c r="L177" s="68"/>
    </row>
    <row r="178" spans="1:12" x14ac:dyDescent="0.2">
      <c r="A178" s="69"/>
      <c r="B178" s="69"/>
      <c r="C178" s="70"/>
      <c r="D178" s="70"/>
      <c r="E178" s="70"/>
      <c r="F178" s="71"/>
      <c r="G178" s="4"/>
      <c r="H178" s="2"/>
      <c r="I178" s="2"/>
      <c r="J178" s="2"/>
      <c r="K178" s="2"/>
      <c r="L178" s="68"/>
    </row>
    <row r="179" spans="1:12" x14ac:dyDescent="0.2">
      <c r="A179" s="69"/>
      <c r="B179" s="69"/>
      <c r="C179" s="70"/>
      <c r="D179" s="70"/>
      <c r="E179" s="70"/>
      <c r="F179" s="71"/>
      <c r="G179" s="4"/>
      <c r="H179" s="2"/>
      <c r="I179" s="2"/>
      <c r="J179" s="2"/>
      <c r="K179" s="2"/>
      <c r="L179" s="68"/>
    </row>
    <row r="180" spans="1:12" x14ac:dyDescent="0.2">
      <c r="A180" s="69"/>
      <c r="B180" s="69"/>
      <c r="C180" s="70"/>
      <c r="D180" s="70"/>
      <c r="E180" s="70"/>
      <c r="F180" s="71"/>
      <c r="G180" s="4"/>
      <c r="H180" s="2"/>
      <c r="I180" s="2"/>
      <c r="J180" s="2"/>
      <c r="K180" s="2"/>
      <c r="L180" s="68"/>
    </row>
    <row r="181" spans="1:12" x14ac:dyDescent="0.2">
      <c r="A181" s="69"/>
      <c r="B181" s="69"/>
      <c r="C181" s="70"/>
      <c r="D181" s="70"/>
      <c r="E181" s="70"/>
      <c r="F181" s="71"/>
      <c r="G181" s="4"/>
      <c r="H181" s="2"/>
      <c r="I181" s="2"/>
      <c r="J181" s="2"/>
      <c r="K181" s="2"/>
      <c r="L181" s="68"/>
    </row>
    <row r="182" spans="1:12" x14ac:dyDescent="0.2">
      <c r="A182" s="69"/>
      <c r="B182" s="69"/>
      <c r="C182" s="70"/>
      <c r="D182" s="70"/>
      <c r="E182" s="70"/>
      <c r="F182" s="71"/>
      <c r="G182" s="4"/>
      <c r="H182" s="2"/>
      <c r="I182" s="2"/>
      <c r="J182" s="2"/>
      <c r="K182" s="2"/>
      <c r="L182" s="68"/>
    </row>
    <row r="183" spans="1:12" x14ac:dyDescent="0.2">
      <c r="A183" s="69"/>
      <c r="B183" s="69"/>
      <c r="C183" s="70"/>
      <c r="D183" s="70"/>
      <c r="E183" s="70"/>
      <c r="F183" s="71"/>
      <c r="G183" s="4"/>
      <c r="H183" s="2"/>
      <c r="I183" s="2"/>
      <c r="J183" s="2"/>
      <c r="K183" s="2"/>
      <c r="L183" s="68"/>
    </row>
    <row r="184" spans="1:12" x14ac:dyDescent="0.2">
      <c r="A184" s="69"/>
      <c r="B184" s="69"/>
      <c r="C184" s="70"/>
      <c r="D184" s="70"/>
      <c r="E184" s="70"/>
      <c r="F184" s="71"/>
      <c r="G184" s="4"/>
      <c r="H184" s="2"/>
      <c r="I184" s="2"/>
      <c r="J184" s="2"/>
      <c r="K184" s="2"/>
      <c r="L184" s="68"/>
    </row>
    <row r="185" spans="1:12" x14ac:dyDescent="0.2">
      <c r="A185" s="69"/>
      <c r="B185" s="69"/>
      <c r="C185" s="70"/>
      <c r="D185" s="70"/>
      <c r="E185" s="70"/>
      <c r="F185" s="71"/>
      <c r="G185" s="4"/>
      <c r="H185" s="2"/>
      <c r="I185" s="2"/>
      <c r="J185" s="2"/>
      <c r="K185" s="2"/>
      <c r="L185" s="68"/>
    </row>
    <row r="186" spans="1:12" x14ac:dyDescent="0.2">
      <c r="A186" s="69"/>
      <c r="B186" s="69"/>
      <c r="C186" s="70"/>
      <c r="D186" s="70"/>
      <c r="E186" s="70"/>
      <c r="F186" s="71"/>
      <c r="G186" s="4"/>
      <c r="H186" s="2"/>
      <c r="I186" s="2"/>
      <c r="J186" s="2"/>
      <c r="K186" s="2"/>
      <c r="L186" s="68"/>
    </row>
    <row r="187" spans="1:12" x14ac:dyDescent="0.2">
      <c r="A187" s="69"/>
      <c r="B187" s="69"/>
      <c r="C187" s="70"/>
      <c r="D187" s="70"/>
      <c r="E187" s="70"/>
      <c r="F187" s="71"/>
      <c r="G187" s="4"/>
      <c r="H187" s="2"/>
      <c r="I187" s="2"/>
      <c r="J187" s="2"/>
      <c r="K187" s="2"/>
      <c r="L187" s="68"/>
    </row>
    <row r="188" spans="1:12" x14ac:dyDescent="0.2">
      <c r="A188" s="69"/>
      <c r="B188" s="69"/>
      <c r="C188" s="70"/>
      <c r="D188" s="70"/>
      <c r="E188" s="70"/>
      <c r="F188" s="71"/>
      <c r="G188" s="4"/>
      <c r="H188" s="2"/>
      <c r="I188" s="2"/>
      <c r="J188" s="2"/>
      <c r="K188" s="2"/>
      <c r="L188" s="68"/>
    </row>
    <row r="189" spans="1:12" x14ac:dyDescent="0.2">
      <c r="A189" s="69"/>
      <c r="B189" s="69"/>
      <c r="C189" s="70"/>
      <c r="D189" s="70"/>
      <c r="E189" s="70"/>
      <c r="F189" s="71"/>
      <c r="G189" s="4"/>
      <c r="H189" s="2"/>
      <c r="I189" s="2"/>
      <c r="J189" s="2"/>
      <c r="K189" s="2"/>
      <c r="L189" s="68"/>
    </row>
    <row r="190" spans="1:12" x14ac:dyDescent="0.2">
      <c r="A190" s="69"/>
      <c r="B190" s="69"/>
      <c r="C190" s="70"/>
      <c r="D190" s="70"/>
      <c r="E190" s="70"/>
      <c r="F190" s="71"/>
      <c r="G190" s="4"/>
      <c r="H190" s="2"/>
      <c r="I190" s="2"/>
      <c r="J190" s="2"/>
      <c r="K190" s="2"/>
      <c r="L190" s="68"/>
    </row>
    <row r="191" spans="1:12" x14ac:dyDescent="0.2">
      <c r="A191" s="69"/>
      <c r="B191" s="69"/>
      <c r="C191" s="70"/>
      <c r="D191" s="70"/>
      <c r="E191" s="70"/>
      <c r="F191" s="71"/>
      <c r="G191" s="4"/>
      <c r="H191" s="2"/>
      <c r="I191" s="2"/>
      <c r="J191" s="2"/>
      <c r="K191" s="2"/>
      <c r="L191" s="68"/>
    </row>
    <row r="192" spans="1:12" x14ac:dyDescent="0.2">
      <c r="A192" s="69"/>
      <c r="B192" s="69"/>
      <c r="C192" s="70"/>
      <c r="D192" s="70"/>
      <c r="E192" s="70"/>
      <c r="F192" s="71"/>
      <c r="G192" s="4"/>
      <c r="H192" s="2"/>
      <c r="I192" s="2"/>
      <c r="J192" s="2"/>
      <c r="K192" s="2"/>
      <c r="L192" s="68"/>
    </row>
    <row r="193" spans="1:12" x14ac:dyDescent="0.2">
      <c r="A193" s="69"/>
      <c r="B193" s="69"/>
      <c r="C193" s="70"/>
      <c r="D193" s="70"/>
      <c r="E193" s="70"/>
      <c r="F193" s="71"/>
      <c r="G193" s="4"/>
      <c r="H193" s="2"/>
      <c r="I193" s="2"/>
      <c r="J193" s="2"/>
      <c r="K193" s="2"/>
      <c r="L193" s="68"/>
    </row>
    <row r="194" spans="1:12" x14ac:dyDescent="0.2">
      <c r="A194" s="69"/>
      <c r="B194" s="69"/>
      <c r="C194" s="70"/>
      <c r="D194" s="70"/>
      <c r="E194" s="70"/>
      <c r="F194" s="71"/>
      <c r="G194" s="4"/>
      <c r="H194" s="2"/>
      <c r="I194" s="2"/>
      <c r="J194" s="2"/>
      <c r="K194" s="2"/>
      <c r="L194" s="68"/>
    </row>
    <row r="195" spans="1:12" x14ac:dyDescent="0.2">
      <c r="A195" s="69"/>
      <c r="B195" s="69"/>
      <c r="C195" s="70"/>
      <c r="D195" s="70"/>
      <c r="E195" s="70"/>
      <c r="F195" s="71"/>
      <c r="G195" s="4"/>
      <c r="H195" s="2"/>
      <c r="I195" s="2"/>
      <c r="J195" s="2"/>
      <c r="K195" s="2"/>
      <c r="L195" s="68"/>
    </row>
    <row r="196" spans="1:12" x14ac:dyDescent="0.2">
      <c r="A196" s="69"/>
      <c r="B196" s="69"/>
      <c r="C196" s="70"/>
      <c r="D196" s="70"/>
      <c r="E196" s="70"/>
      <c r="F196" s="71"/>
      <c r="G196" s="4"/>
      <c r="H196" s="2"/>
      <c r="I196" s="2"/>
      <c r="J196" s="2"/>
      <c r="K196" s="2"/>
      <c r="L196" s="68"/>
    </row>
    <row r="197" spans="1:12" x14ac:dyDescent="0.2">
      <c r="A197" s="69"/>
      <c r="B197" s="69"/>
      <c r="C197" s="70"/>
      <c r="D197" s="70"/>
      <c r="E197" s="70"/>
      <c r="F197" s="71"/>
      <c r="G197" s="4"/>
      <c r="H197" s="2"/>
      <c r="I197" s="2"/>
      <c r="J197" s="2"/>
      <c r="K197" s="2"/>
      <c r="L197" s="68"/>
    </row>
    <row r="198" spans="1:12" x14ac:dyDescent="0.2">
      <c r="A198" s="69"/>
      <c r="B198" s="69"/>
      <c r="C198" s="70"/>
      <c r="D198" s="70"/>
      <c r="E198" s="70"/>
      <c r="F198" s="71"/>
      <c r="G198" s="4"/>
      <c r="H198" s="2"/>
      <c r="I198" s="2"/>
      <c r="J198" s="2"/>
      <c r="K198" s="2"/>
      <c r="L198" s="68"/>
    </row>
    <row r="199" spans="1:12" x14ac:dyDescent="0.2">
      <c r="A199" s="69"/>
      <c r="B199" s="69"/>
      <c r="C199" s="70"/>
      <c r="D199" s="70"/>
      <c r="E199" s="70"/>
      <c r="F199" s="71"/>
      <c r="G199" s="4"/>
      <c r="H199" s="2"/>
      <c r="I199" s="2"/>
      <c r="J199" s="2"/>
      <c r="K199" s="2"/>
      <c r="L199" s="68"/>
    </row>
    <row r="200" spans="1:12" x14ac:dyDescent="0.2">
      <c r="A200" s="69"/>
      <c r="B200" s="69"/>
      <c r="C200" s="70"/>
      <c r="D200" s="70"/>
      <c r="E200" s="70"/>
      <c r="F200" s="71"/>
      <c r="G200" s="4"/>
      <c r="H200" s="2"/>
      <c r="I200" s="2"/>
      <c r="J200" s="2"/>
      <c r="K200" s="2"/>
      <c r="L200" s="68"/>
    </row>
    <row r="201" spans="1:12" x14ac:dyDescent="0.2">
      <c r="A201" s="69"/>
      <c r="B201" s="69"/>
      <c r="C201" s="70"/>
      <c r="D201" s="70"/>
      <c r="E201" s="70"/>
      <c r="F201" s="71"/>
      <c r="G201" s="4"/>
      <c r="H201" s="2"/>
      <c r="I201" s="2"/>
      <c r="J201" s="2"/>
      <c r="K201" s="2"/>
      <c r="L201" s="68"/>
    </row>
    <row r="202" spans="1:12" x14ac:dyDescent="0.2">
      <c r="A202" s="69"/>
      <c r="B202" s="69"/>
      <c r="C202" s="70"/>
      <c r="D202" s="70"/>
      <c r="E202" s="70"/>
      <c r="F202" s="71"/>
      <c r="G202" s="4"/>
      <c r="H202" s="2"/>
      <c r="I202" s="2"/>
      <c r="J202" s="2"/>
      <c r="K202" s="2"/>
      <c r="L202" s="68"/>
    </row>
    <row r="203" spans="1:12" x14ac:dyDescent="0.2">
      <c r="A203" s="69"/>
      <c r="B203" s="69"/>
      <c r="C203" s="70"/>
      <c r="D203" s="70"/>
      <c r="E203" s="70"/>
      <c r="F203" s="71"/>
      <c r="G203" s="4"/>
      <c r="H203" s="2"/>
      <c r="I203" s="2"/>
      <c r="J203" s="2"/>
      <c r="K203" s="2"/>
      <c r="L203" s="68"/>
    </row>
    <row r="204" spans="1:12" x14ac:dyDescent="0.2">
      <c r="A204" s="69"/>
      <c r="B204" s="69"/>
      <c r="C204" s="70"/>
      <c r="D204" s="70"/>
      <c r="E204" s="70"/>
      <c r="F204" s="71"/>
      <c r="G204" s="4"/>
      <c r="H204" s="2"/>
      <c r="I204" s="2"/>
      <c r="J204" s="2"/>
      <c r="K204" s="2"/>
      <c r="L204" s="68"/>
    </row>
    <row r="205" spans="1:12" x14ac:dyDescent="0.2">
      <c r="A205" s="69"/>
      <c r="B205" s="69"/>
      <c r="C205" s="70"/>
      <c r="D205" s="70"/>
      <c r="E205" s="70"/>
      <c r="F205" s="71"/>
      <c r="G205" s="4"/>
      <c r="H205" s="2"/>
      <c r="I205" s="2"/>
      <c r="J205" s="2"/>
      <c r="K205" s="2"/>
      <c r="L205" s="68"/>
    </row>
    <row r="206" spans="1:12" x14ac:dyDescent="0.2">
      <c r="A206" s="69"/>
      <c r="B206" s="69"/>
      <c r="C206" s="70"/>
      <c r="D206" s="70"/>
      <c r="E206" s="70"/>
      <c r="F206" s="71"/>
      <c r="G206" s="4"/>
      <c r="H206" s="2"/>
      <c r="I206" s="2"/>
      <c r="J206" s="2"/>
      <c r="K206" s="2"/>
      <c r="L206" s="68"/>
    </row>
    <row r="207" spans="1:12" x14ac:dyDescent="0.2">
      <c r="A207" s="69"/>
      <c r="B207" s="69"/>
      <c r="C207" s="70"/>
      <c r="D207" s="70"/>
      <c r="E207" s="70"/>
      <c r="F207" s="71"/>
      <c r="G207" s="4"/>
      <c r="H207" s="2"/>
      <c r="I207" s="2"/>
      <c r="J207" s="2"/>
      <c r="K207" s="2"/>
      <c r="L207" s="68"/>
    </row>
    <row r="208" spans="1:12" x14ac:dyDescent="0.2">
      <c r="A208" s="69"/>
      <c r="B208" s="69"/>
      <c r="C208" s="70"/>
      <c r="D208" s="70"/>
      <c r="E208" s="70"/>
      <c r="F208" s="71"/>
      <c r="G208" s="4"/>
      <c r="H208" s="2"/>
      <c r="I208" s="2"/>
      <c r="J208" s="2"/>
      <c r="K208" s="2"/>
      <c r="L208" s="68"/>
    </row>
    <row r="209" spans="1:12" x14ac:dyDescent="0.2">
      <c r="A209" s="69"/>
      <c r="B209" s="69"/>
      <c r="C209" s="70"/>
      <c r="D209" s="70"/>
      <c r="E209" s="70"/>
      <c r="F209" s="71"/>
      <c r="G209" s="4"/>
      <c r="H209" s="2"/>
      <c r="I209" s="2"/>
      <c r="J209" s="2"/>
      <c r="K209" s="2"/>
      <c r="L209" s="68"/>
    </row>
    <row r="210" spans="1:12" x14ac:dyDescent="0.2">
      <c r="A210" s="69"/>
      <c r="B210" s="69"/>
      <c r="C210" s="70"/>
      <c r="D210" s="70"/>
      <c r="E210" s="70"/>
      <c r="F210" s="71"/>
      <c r="G210" s="4"/>
      <c r="H210" s="2"/>
      <c r="I210" s="2"/>
      <c r="J210" s="2"/>
      <c r="K210" s="2"/>
      <c r="L210" s="68"/>
    </row>
    <row r="211" spans="1:12" x14ac:dyDescent="0.2">
      <c r="A211" s="69"/>
      <c r="B211" s="69"/>
      <c r="C211" s="70"/>
      <c r="D211" s="70"/>
      <c r="E211" s="70"/>
      <c r="F211" s="71"/>
      <c r="G211" s="4"/>
      <c r="H211" s="2"/>
      <c r="I211" s="2"/>
      <c r="J211" s="2"/>
      <c r="K211" s="2"/>
      <c r="L211" s="68"/>
    </row>
    <row r="212" spans="1:12" x14ac:dyDescent="0.2">
      <c r="A212" s="69"/>
      <c r="B212" s="69"/>
      <c r="C212" s="70"/>
      <c r="D212" s="70"/>
      <c r="E212" s="70"/>
      <c r="F212" s="71"/>
      <c r="G212" s="4"/>
      <c r="H212" s="2"/>
      <c r="I212" s="2"/>
      <c r="J212" s="2"/>
      <c r="K212" s="2"/>
      <c r="L212" s="68"/>
    </row>
    <row r="213" spans="1:12" x14ac:dyDescent="0.2">
      <c r="A213" s="69"/>
      <c r="B213" s="69"/>
      <c r="C213" s="70"/>
      <c r="D213" s="70"/>
      <c r="E213" s="70"/>
      <c r="F213" s="71"/>
      <c r="G213" s="4"/>
      <c r="H213" s="2"/>
      <c r="I213" s="2"/>
      <c r="J213" s="2"/>
      <c r="K213" s="2"/>
      <c r="L213" s="68"/>
    </row>
    <row r="214" spans="1:12" x14ac:dyDescent="0.2">
      <c r="A214" s="69"/>
      <c r="B214" s="69"/>
      <c r="C214" s="70"/>
      <c r="D214" s="70"/>
      <c r="E214" s="70"/>
      <c r="F214" s="71"/>
      <c r="G214" s="4"/>
      <c r="H214" s="2"/>
      <c r="I214" s="2"/>
      <c r="J214" s="2"/>
      <c r="K214" s="2"/>
      <c r="L214" s="68"/>
    </row>
    <row r="215" spans="1:12" x14ac:dyDescent="0.2">
      <c r="A215" s="69"/>
      <c r="B215" s="69"/>
      <c r="C215" s="70"/>
      <c r="D215" s="70"/>
      <c r="E215" s="70"/>
      <c r="F215" s="71"/>
      <c r="G215" s="4"/>
      <c r="H215" s="2"/>
      <c r="I215" s="2"/>
      <c r="J215" s="2"/>
      <c r="K215" s="2"/>
      <c r="L215" s="68"/>
    </row>
    <row r="216" spans="1:12" x14ac:dyDescent="0.2">
      <c r="A216" s="69"/>
      <c r="B216" s="69"/>
      <c r="C216" s="70"/>
      <c r="D216" s="70"/>
      <c r="E216" s="70"/>
      <c r="F216" s="71"/>
      <c r="G216" s="4"/>
      <c r="H216" s="2"/>
      <c r="I216" s="2"/>
      <c r="J216" s="2"/>
      <c r="K216" s="2"/>
      <c r="L216" s="68"/>
    </row>
    <row r="217" spans="1:12" x14ac:dyDescent="0.2">
      <c r="A217" s="69"/>
      <c r="B217" s="69"/>
      <c r="C217" s="70"/>
      <c r="D217" s="70"/>
      <c r="E217" s="70"/>
      <c r="F217" s="71"/>
      <c r="G217" s="4"/>
      <c r="H217" s="2"/>
      <c r="I217" s="2"/>
      <c r="J217" s="2"/>
      <c r="K217" s="2"/>
      <c r="L217" s="68"/>
    </row>
    <row r="218" spans="1:12" x14ac:dyDescent="0.2">
      <c r="A218" s="69"/>
      <c r="B218" s="69"/>
      <c r="C218" s="70"/>
      <c r="D218" s="70"/>
      <c r="E218" s="70"/>
      <c r="F218" s="71"/>
      <c r="G218" s="4"/>
      <c r="H218" s="2"/>
      <c r="I218" s="2"/>
      <c r="J218" s="2"/>
      <c r="K218" s="2"/>
      <c r="L218" s="68"/>
    </row>
    <row r="219" spans="1:12" x14ac:dyDescent="0.2">
      <c r="A219" s="69"/>
      <c r="B219" s="69"/>
      <c r="C219" s="70"/>
      <c r="D219" s="70"/>
      <c r="E219" s="70"/>
      <c r="F219" s="71"/>
      <c r="G219" s="4"/>
      <c r="H219" s="2"/>
      <c r="I219" s="2"/>
      <c r="J219" s="2"/>
      <c r="K219" s="2"/>
      <c r="L219" s="68"/>
    </row>
    <row r="220" spans="1:12" x14ac:dyDescent="0.2">
      <c r="A220" s="69"/>
      <c r="B220" s="69"/>
      <c r="C220" s="70"/>
      <c r="D220" s="70"/>
      <c r="E220" s="70"/>
      <c r="F220" s="71"/>
      <c r="G220" s="4"/>
      <c r="H220" s="2"/>
      <c r="I220" s="2"/>
      <c r="J220" s="2"/>
      <c r="K220" s="2"/>
      <c r="L220" s="68"/>
    </row>
    <row r="221" spans="1:12" x14ac:dyDescent="0.2">
      <c r="A221" s="69"/>
      <c r="B221" s="69"/>
      <c r="C221" s="70"/>
      <c r="D221" s="70"/>
      <c r="E221" s="70"/>
      <c r="F221" s="71"/>
      <c r="G221" s="4"/>
      <c r="H221" s="2"/>
      <c r="I221" s="2"/>
      <c r="J221" s="2"/>
      <c r="K221" s="2"/>
      <c r="L221" s="68"/>
    </row>
    <row r="222" spans="1:12" x14ac:dyDescent="0.2">
      <c r="A222" s="69"/>
      <c r="B222" s="69"/>
      <c r="C222" s="70"/>
      <c r="D222" s="70"/>
      <c r="E222" s="70"/>
      <c r="F222" s="71"/>
      <c r="G222" s="4"/>
      <c r="H222" s="2"/>
      <c r="I222" s="2"/>
      <c r="J222" s="2"/>
      <c r="K222" s="2"/>
      <c r="L222" s="68"/>
    </row>
    <row r="223" spans="1:12" x14ac:dyDescent="0.2">
      <c r="A223" s="69"/>
      <c r="B223" s="69"/>
      <c r="C223" s="70"/>
      <c r="D223" s="70"/>
      <c r="E223" s="70"/>
      <c r="F223" s="71"/>
      <c r="G223" s="4"/>
      <c r="H223" s="2"/>
      <c r="I223" s="2"/>
      <c r="J223" s="2"/>
      <c r="K223" s="2"/>
      <c r="L223" s="68"/>
    </row>
    <row r="224" spans="1:12" x14ac:dyDescent="0.2">
      <c r="A224" s="69"/>
      <c r="B224" s="69"/>
      <c r="C224" s="70"/>
      <c r="D224" s="70"/>
      <c r="E224" s="70"/>
      <c r="F224" s="71"/>
      <c r="G224" s="4"/>
      <c r="H224" s="2"/>
      <c r="I224" s="2"/>
      <c r="J224" s="2"/>
      <c r="K224" s="2"/>
      <c r="L224" s="68"/>
    </row>
    <row r="225" spans="1:12" x14ac:dyDescent="0.2">
      <c r="A225" s="69"/>
      <c r="B225" s="69"/>
      <c r="C225" s="70"/>
      <c r="D225" s="70"/>
      <c r="E225" s="70"/>
      <c r="F225" s="71"/>
      <c r="G225" s="4"/>
      <c r="H225" s="2"/>
      <c r="I225" s="2"/>
      <c r="J225" s="2"/>
      <c r="K225" s="2"/>
      <c r="L225" s="68"/>
    </row>
    <row r="226" spans="1:12" x14ac:dyDescent="0.2">
      <c r="A226" s="69"/>
      <c r="B226" s="69"/>
      <c r="C226" s="70"/>
      <c r="D226" s="70"/>
      <c r="E226" s="70"/>
      <c r="F226" s="71"/>
      <c r="G226" s="4"/>
      <c r="H226" s="2"/>
      <c r="I226" s="2"/>
      <c r="J226" s="2"/>
      <c r="K226" s="2"/>
      <c r="L226" s="68"/>
    </row>
    <row r="227" spans="1:12" x14ac:dyDescent="0.2">
      <c r="A227" s="69"/>
      <c r="B227" s="69"/>
      <c r="C227" s="70"/>
      <c r="D227" s="70"/>
      <c r="E227" s="70"/>
      <c r="F227" s="71"/>
      <c r="G227" s="4"/>
      <c r="H227" s="2"/>
      <c r="I227" s="2"/>
      <c r="J227" s="2"/>
      <c r="K227" s="2"/>
      <c r="L227" s="68"/>
    </row>
    <row r="228" spans="1:12" x14ac:dyDescent="0.2">
      <c r="A228" s="69"/>
      <c r="B228" s="69"/>
      <c r="C228" s="70"/>
      <c r="D228" s="70"/>
      <c r="E228" s="70"/>
      <c r="F228" s="71"/>
      <c r="G228" s="4"/>
      <c r="H228" s="2"/>
      <c r="I228" s="2"/>
      <c r="J228" s="2"/>
      <c r="K228" s="2"/>
      <c r="L228" s="68"/>
    </row>
    <row r="229" spans="1:12" x14ac:dyDescent="0.2">
      <c r="A229" s="69"/>
      <c r="B229" s="69"/>
      <c r="C229" s="70"/>
      <c r="D229" s="70"/>
      <c r="E229" s="70"/>
      <c r="F229" s="71"/>
      <c r="G229" s="4"/>
      <c r="H229" s="2"/>
      <c r="I229" s="2"/>
      <c r="J229" s="2"/>
      <c r="K229" s="2"/>
      <c r="L229" s="68"/>
    </row>
    <row r="230" spans="1:12" x14ac:dyDescent="0.2">
      <c r="A230" s="69"/>
      <c r="B230" s="69"/>
      <c r="C230" s="70"/>
      <c r="D230" s="70"/>
      <c r="E230" s="70"/>
      <c r="F230" s="71"/>
      <c r="G230" s="4"/>
      <c r="H230" s="2"/>
      <c r="I230" s="2"/>
      <c r="J230" s="2"/>
      <c r="K230" s="2"/>
      <c r="L230" s="68"/>
    </row>
    <row r="231" spans="1:12" x14ac:dyDescent="0.2">
      <c r="A231" s="69"/>
      <c r="B231" s="69"/>
      <c r="C231" s="70"/>
      <c r="D231" s="70"/>
      <c r="E231" s="70"/>
      <c r="F231" s="71"/>
      <c r="G231" s="4"/>
      <c r="H231" s="2"/>
      <c r="I231" s="2"/>
      <c r="J231" s="2"/>
      <c r="K231" s="2"/>
      <c r="L231" s="68"/>
    </row>
    <row r="232" spans="1:12" x14ac:dyDescent="0.2">
      <c r="A232" s="69"/>
      <c r="B232" s="69"/>
      <c r="C232" s="70"/>
      <c r="D232" s="70"/>
      <c r="E232" s="70"/>
      <c r="F232" s="71"/>
      <c r="G232" s="4"/>
      <c r="H232" s="2"/>
      <c r="I232" s="2"/>
      <c r="J232" s="2"/>
      <c r="K232" s="2"/>
      <c r="L232" s="68"/>
    </row>
    <row r="233" spans="1:12" x14ac:dyDescent="0.2">
      <c r="A233" s="69"/>
      <c r="B233" s="69"/>
      <c r="C233" s="70"/>
      <c r="D233" s="70"/>
      <c r="E233" s="70"/>
      <c r="F233" s="71"/>
      <c r="G233" s="4"/>
      <c r="H233" s="2"/>
      <c r="I233" s="2"/>
      <c r="J233" s="2"/>
      <c r="K233" s="2"/>
      <c r="L233" s="68"/>
    </row>
    <row r="234" spans="1:12" x14ac:dyDescent="0.2">
      <c r="A234" s="69"/>
      <c r="B234" s="69"/>
      <c r="C234" s="70"/>
      <c r="D234" s="70"/>
      <c r="E234" s="70"/>
      <c r="F234" s="71"/>
      <c r="G234" s="4"/>
      <c r="H234" s="2"/>
      <c r="I234" s="2"/>
      <c r="J234" s="2"/>
      <c r="K234" s="2"/>
      <c r="L234" s="68"/>
    </row>
    <row r="235" spans="1:12" x14ac:dyDescent="0.2">
      <c r="A235" s="69"/>
      <c r="B235" s="69"/>
      <c r="C235" s="70"/>
      <c r="D235" s="70"/>
      <c r="E235" s="70"/>
      <c r="F235" s="71"/>
      <c r="G235" s="4"/>
      <c r="H235" s="2"/>
      <c r="I235" s="2"/>
      <c r="J235" s="2"/>
      <c r="K235" s="2"/>
      <c r="L235" s="68"/>
    </row>
    <row r="236" spans="1:12" x14ac:dyDescent="0.2">
      <c r="A236" s="69"/>
      <c r="B236" s="69"/>
      <c r="C236" s="70"/>
      <c r="D236" s="70"/>
      <c r="E236" s="70"/>
      <c r="F236" s="71"/>
      <c r="G236" s="4"/>
      <c r="H236" s="2"/>
      <c r="I236" s="2"/>
      <c r="J236" s="2"/>
      <c r="K236" s="2"/>
      <c r="L236" s="68"/>
    </row>
    <row r="237" spans="1:12" x14ac:dyDescent="0.2">
      <c r="A237" s="69"/>
      <c r="B237" s="69"/>
      <c r="C237" s="70"/>
      <c r="D237" s="70"/>
      <c r="E237" s="70"/>
      <c r="F237" s="71"/>
      <c r="G237" s="4"/>
      <c r="H237" s="2"/>
      <c r="I237" s="2"/>
      <c r="J237" s="2"/>
      <c r="K237" s="2"/>
      <c r="L237" s="68"/>
    </row>
    <row r="238" spans="1:12" x14ac:dyDescent="0.2">
      <c r="A238" s="69"/>
      <c r="B238" s="69"/>
      <c r="C238" s="70"/>
      <c r="D238" s="70"/>
      <c r="E238" s="70"/>
      <c r="F238" s="71"/>
      <c r="G238" s="4"/>
      <c r="H238" s="2"/>
      <c r="I238" s="2"/>
      <c r="J238" s="2"/>
      <c r="K238" s="2"/>
      <c r="L238" s="68"/>
    </row>
    <row r="239" spans="1:12" x14ac:dyDescent="0.2">
      <c r="A239" s="69"/>
      <c r="B239" s="69"/>
      <c r="C239" s="70"/>
      <c r="D239" s="70"/>
      <c r="E239" s="70"/>
      <c r="F239" s="71"/>
      <c r="G239" s="4"/>
      <c r="H239" s="2"/>
      <c r="I239" s="2"/>
      <c r="J239" s="2"/>
      <c r="K239" s="2"/>
      <c r="L239" s="68"/>
    </row>
    <row r="240" spans="1:12" x14ac:dyDescent="0.2">
      <c r="A240" s="69"/>
      <c r="B240" s="69"/>
      <c r="C240" s="70"/>
      <c r="D240" s="70"/>
      <c r="E240" s="70"/>
      <c r="F240" s="71"/>
      <c r="G240" s="4"/>
      <c r="H240" s="2"/>
      <c r="I240" s="2"/>
      <c r="J240" s="2"/>
      <c r="K240" s="2"/>
      <c r="L240" s="68"/>
    </row>
    <row r="241" spans="1:12" x14ac:dyDescent="0.2">
      <c r="A241" s="68"/>
      <c r="B241" s="68"/>
      <c r="C241" s="68"/>
      <c r="D241" s="68"/>
      <c r="E241" s="68"/>
      <c r="F241" s="68"/>
      <c r="H241" s="2"/>
      <c r="I241" s="2"/>
      <c r="J241" s="2"/>
      <c r="K241" s="2"/>
      <c r="L241" s="68"/>
    </row>
    <row r="242" spans="1:12" x14ac:dyDescent="0.2">
      <c r="A242" s="68"/>
      <c r="B242" s="68"/>
      <c r="C242" s="68"/>
      <c r="D242" s="68"/>
      <c r="E242" s="68"/>
      <c r="F242" s="68"/>
      <c r="H242" s="2"/>
      <c r="I242" s="2"/>
      <c r="J242" s="2"/>
      <c r="K242" s="2"/>
      <c r="L242" s="68"/>
    </row>
    <row r="243" spans="1:12" x14ac:dyDescent="0.2">
      <c r="A243" s="68"/>
      <c r="B243" s="68"/>
      <c r="C243" s="68"/>
      <c r="D243" s="68"/>
      <c r="E243" s="68"/>
      <c r="F243" s="68"/>
      <c r="H243" s="2"/>
      <c r="I243" s="2"/>
      <c r="J243" s="2"/>
      <c r="K243" s="2"/>
      <c r="L243" s="68"/>
    </row>
    <row r="244" spans="1:12" x14ac:dyDescent="0.2">
      <c r="A244" s="68"/>
      <c r="B244" s="68"/>
      <c r="C244" s="68"/>
      <c r="D244" s="68"/>
      <c r="E244" s="68"/>
      <c r="F244" s="68"/>
      <c r="H244" s="2"/>
      <c r="I244" s="2"/>
      <c r="J244" s="2"/>
      <c r="K244" s="2"/>
      <c r="L244" s="68"/>
    </row>
    <row r="245" spans="1:12" x14ac:dyDescent="0.2">
      <c r="A245" s="68"/>
      <c r="B245" s="68"/>
      <c r="C245" s="68"/>
      <c r="D245" s="68"/>
      <c r="E245" s="68"/>
      <c r="F245" s="68"/>
      <c r="H245" s="2"/>
      <c r="I245" s="2"/>
      <c r="J245" s="2"/>
      <c r="K245" s="2"/>
      <c r="L245" s="68"/>
    </row>
    <row r="246" spans="1:12" x14ac:dyDescent="0.2">
      <c r="A246" s="68"/>
      <c r="B246" s="68"/>
      <c r="C246" s="68"/>
      <c r="D246" s="68"/>
      <c r="E246" s="68"/>
      <c r="F246" s="68"/>
      <c r="H246" s="2"/>
      <c r="I246" s="2"/>
      <c r="J246" s="2"/>
      <c r="K246" s="2"/>
      <c r="L246" s="68"/>
    </row>
    <row r="247" spans="1:12" x14ac:dyDescent="0.2">
      <c r="A247" s="68"/>
      <c r="B247" s="68"/>
      <c r="C247" s="68"/>
      <c r="D247" s="68"/>
      <c r="E247" s="68"/>
      <c r="F247" s="68"/>
      <c r="H247" s="2"/>
      <c r="I247" s="2"/>
      <c r="J247" s="2"/>
      <c r="K247" s="2"/>
      <c r="L247" s="68"/>
    </row>
    <row r="248" spans="1:12" x14ac:dyDescent="0.2">
      <c r="A248" s="68"/>
      <c r="B248" s="68"/>
      <c r="C248" s="68"/>
      <c r="D248" s="68"/>
      <c r="E248" s="68"/>
      <c r="F248" s="68"/>
      <c r="H248" s="2"/>
      <c r="I248" s="2"/>
      <c r="J248" s="2"/>
      <c r="K248" s="2"/>
      <c r="L248" s="68"/>
    </row>
    <row r="249" spans="1:12" x14ac:dyDescent="0.2">
      <c r="A249" s="68"/>
      <c r="B249" s="68"/>
      <c r="C249" s="68"/>
      <c r="D249" s="68"/>
      <c r="E249" s="68"/>
      <c r="F249" s="68"/>
      <c r="H249" s="2"/>
      <c r="I249" s="2"/>
      <c r="J249" s="2"/>
      <c r="K249" s="2"/>
      <c r="L249" s="68"/>
    </row>
    <row r="250" spans="1:12" x14ac:dyDescent="0.2">
      <c r="A250" s="68"/>
      <c r="B250" s="68"/>
      <c r="C250" s="68"/>
      <c r="D250" s="68"/>
      <c r="E250" s="68"/>
      <c r="F250" s="68"/>
      <c r="H250" s="2"/>
      <c r="I250" s="2"/>
      <c r="J250" s="2"/>
      <c r="K250" s="2"/>
      <c r="L250" s="68"/>
    </row>
    <row r="251" spans="1:12" x14ac:dyDescent="0.2">
      <c r="A251" s="68"/>
      <c r="B251" s="68"/>
      <c r="C251" s="68"/>
      <c r="D251" s="68"/>
      <c r="E251" s="68"/>
      <c r="F251" s="68"/>
      <c r="H251" s="2"/>
      <c r="I251" s="2"/>
      <c r="J251" s="2"/>
      <c r="K251" s="2"/>
      <c r="L251" s="68"/>
    </row>
    <row r="252" spans="1:12" x14ac:dyDescent="0.2">
      <c r="A252" s="68"/>
      <c r="B252" s="68"/>
      <c r="C252" s="68"/>
      <c r="D252" s="68"/>
      <c r="E252" s="68"/>
      <c r="F252" s="68"/>
      <c r="H252" s="2"/>
      <c r="I252" s="2"/>
      <c r="J252" s="2"/>
      <c r="K252" s="2"/>
      <c r="L252" s="68"/>
    </row>
    <row r="253" spans="1:12" x14ac:dyDescent="0.2">
      <c r="A253" s="68"/>
      <c r="B253" s="68"/>
      <c r="C253" s="68"/>
      <c r="D253" s="68"/>
      <c r="E253" s="68"/>
      <c r="F253" s="68"/>
      <c r="H253" s="2"/>
      <c r="I253" s="2"/>
      <c r="J253" s="2"/>
      <c r="K253" s="2"/>
      <c r="L253" s="68"/>
    </row>
  </sheetData>
  <sheetProtection selectLockedCells="1" selectUnlockedCells="1"/>
  <autoFilter ref="A5:L132"/>
  <mergeCells count="12">
    <mergeCell ref="F4:F5"/>
    <mergeCell ref="K4:K5"/>
    <mergeCell ref="B1:L1"/>
    <mergeCell ref="A4:A5"/>
    <mergeCell ref="B4:B5"/>
    <mergeCell ref="C4:C5"/>
    <mergeCell ref="L4:L5"/>
    <mergeCell ref="H5:J5"/>
    <mergeCell ref="D4:D5"/>
    <mergeCell ref="B2:L2"/>
    <mergeCell ref="E4:E5"/>
    <mergeCell ref="A3:L3"/>
  </mergeCells>
  <phoneticPr fontId="17" type="noConversion"/>
  <printOptions horizontalCentered="1"/>
  <pageMargins left="0.59055118110236227" right="0" top="0.59055118110236227" bottom="0.59055118110236227" header="0.51181102362204722" footer="0.51181102362204722"/>
  <pageSetup paperSize="9" scale="69" firstPageNumber="0" fitToHeight="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5"/>
  <sheetViews>
    <sheetView tabSelected="1" view="pageBreakPreview" topLeftCell="A82" zoomScaleNormal="100" zoomScaleSheetLayoutView="100" workbookViewId="0">
      <selection activeCell="L86" sqref="L86"/>
    </sheetView>
  </sheetViews>
  <sheetFormatPr defaultRowHeight="12.75" x14ac:dyDescent="0.2"/>
  <cols>
    <col min="1" max="1" width="72.7109375" style="1" customWidth="1"/>
    <col min="2" max="2" width="10" style="1" customWidth="1"/>
    <col min="3" max="3" width="12.7109375" style="1" customWidth="1"/>
    <col min="4" max="4" width="16.85546875" style="1" customWidth="1"/>
    <col min="5" max="5" width="12.85546875" style="1" customWidth="1"/>
    <col min="6" max="6" width="0" style="1" hidden="1" customWidth="1"/>
    <col min="7" max="7" width="0" style="2" hidden="1" customWidth="1"/>
    <col min="8" max="11" width="0" style="3" hidden="1" customWidth="1"/>
    <col min="12" max="14" width="15.7109375" style="1" customWidth="1"/>
    <col min="15" max="16384" width="9.140625" style="1"/>
  </cols>
  <sheetData>
    <row r="1" spans="1:15" ht="70.150000000000006" customHeight="1" x14ac:dyDescent="0.25">
      <c r="A1" s="84"/>
      <c r="B1" s="100" t="s">
        <v>157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5" ht="100.15" customHeight="1" x14ac:dyDescent="0.2">
      <c r="A2" s="107" t="s">
        <v>149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5" ht="18.75" customHeight="1" x14ac:dyDescent="0.25">
      <c r="A3" s="101" t="s">
        <v>0</v>
      </c>
      <c r="B3" s="102" t="s">
        <v>1</v>
      </c>
      <c r="C3" s="103" t="s">
        <v>2</v>
      </c>
      <c r="D3" s="103" t="s">
        <v>3</v>
      </c>
      <c r="E3" s="103" t="s">
        <v>59</v>
      </c>
      <c r="F3" s="103" t="s">
        <v>4</v>
      </c>
      <c r="G3" s="6"/>
      <c r="H3" s="7"/>
      <c r="I3" s="7"/>
      <c r="J3" s="8"/>
      <c r="K3" s="106">
        <v>2009</v>
      </c>
      <c r="L3" s="103" t="s">
        <v>150</v>
      </c>
      <c r="M3" s="103" t="s">
        <v>151</v>
      </c>
      <c r="N3" s="103" t="s">
        <v>152</v>
      </c>
    </row>
    <row r="4" spans="1:15" ht="55.5" customHeight="1" x14ac:dyDescent="0.2">
      <c r="A4" s="101"/>
      <c r="B4" s="102"/>
      <c r="C4" s="103"/>
      <c r="D4" s="103"/>
      <c r="E4" s="103"/>
      <c r="F4" s="103"/>
      <c r="G4" s="9" t="s">
        <v>5</v>
      </c>
      <c r="H4" s="104"/>
      <c r="I4" s="104"/>
      <c r="J4" s="104"/>
      <c r="K4" s="106"/>
      <c r="L4" s="103"/>
      <c r="M4" s="103"/>
      <c r="N4" s="103"/>
    </row>
    <row r="5" spans="1:15" s="16" customFormat="1" ht="43.15" customHeight="1" x14ac:dyDescent="0.25">
      <c r="A5" s="11" t="s">
        <v>6</v>
      </c>
      <c r="B5" s="10">
        <v>916</v>
      </c>
      <c r="C5" s="12"/>
      <c r="D5" s="12"/>
      <c r="E5" s="12"/>
      <c r="F5" s="12" t="s">
        <v>40</v>
      </c>
      <c r="G5" s="13"/>
      <c r="H5" s="13"/>
      <c r="I5" s="13"/>
      <c r="J5" s="13"/>
      <c r="K5" s="14"/>
      <c r="L5" s="15">
        <f>L7+L11</f>
        <v>12774.8</v>
      </c>
      <c r="M5" s="15">
        <f>M7+M11</f>
        <v>12471.9</v>
      </c>
      <c r="N5" s="15">
        <f>N7+N11</f>
        <v>-302.89999999999998</v>
      </c>
    </row>
    <row r="6" spans="1:15" s="16" customFormat="1" ht="38.25" customHeight="1" x14ac:dyDescent="0.25">
      <c r="A6" s="18" t="s">
        <v>61</v>
      </c>
      <c r="B6" s="10">
        <v>916</v>
      </c>
      <c r="C6" s="19" t="s">
        <v>62</v>
      </c>
      <c r="D6" s="12"/>
      <c r="E6" s="12"/>
      <c r="F6" s="12"/>
      <c r="G6" s="13"/>
      <c r="H6" s="13"/>
      <c r="I6" s="13"/>
      <c r="J6" s="13"/>
      <c r="K6" s="14"/>
      <c r="L6" s="15">
        <f>L7+L11</f>
        <v>12774.8</v>
      </c>
      <c r="M6" s="15">
        <f>M7+M11</f>
        <v>12471.9</v>
      </c>
      <c r="N6" s="15">
        <f>N7+N11</f>
        <v>-302.89999999999998</v>
      </c>
    </row>
    <row r="7" spans="1:15" s="25" customFormat="1" ht="57" customHeight="1" x14ac:dyDescent="0.25">
      <c r="A7" s="18" t="s">
        <v>37</v>
      </c>
      <c r="B7" s="17">
        <v>916</v>
      </c>
      <c r="C7" s="19" t="s">
        <v>7</v>
      </c>
      <c r="D7" s="20"/>
      <c r="E7" s="21"/>
      <c r="F7" s="22">
        <v>909.4</v>
      </c>
      <c r="G7" s="15"/>
      <c r="H7" s="15"/>
      <c r="I7" s="15"/>
      <c r="J7" s="15"/>
      <c r="K7" s="23"/>
      <c r="L7" s="24">
        <f>L8</f>
        <v>1380.2</v>
      </c>
      <c r="M7" s="24">
        <f>M8</f>
        <v>1380.2</v>
      </c>
      <c r="N7" s="24">
        <f>N8</f>
        <v>0</v>
      </c>
      <c r="O7" s="16"/>
    </row>
    <row r="8" spans="1:15" ht="24.75" customHeight="1" x14ac:dyDescent="0.25">
      <c r="A8" s="26" t="s">
        <v>8</v>
      </c>
      <c r="B8" s="5">
        <v>916</v>
      </c>
      <c r="C8" s="27" t="s">
        <v>7</v>
      </c>
      <c r="D8" s="27" t="s">
        <v>85</v>
      </c>
      <c r="E8" s="28"/>
      <c r="F8" s="29">
        <v>909.4</v>
      </c>
      <c r="G8" s="30"/>
      <c r="H8" s="30"/>
      <c r="I8" s="30"/>
      <c r="J8" s="30"/>
      <c r="K8" s="31"/>
      <c r="L8" s="32">
        <f>L10</f>
        <v>1380.2</v>
      </c>
      <c r="M8" s="32">
        <f>M10</f>
        <v>1380.2</v>
      </c>
      <c r="N8" s="32">
        <f>N10</f>
        <v>0</v>
      </c>
      <c r="O8" s="16"/>
    </row>
    <row r="9" spans="1:15" ht="63" customHeight="1" x14ac:dyDescent="0.25">
      <c r="A9" s="39" t="s">
        <v>53</v>
      </c>
      <c r="B9" s="9">
        <v>916</v>
      </c>
      <c r="C9" s="33" t="s">
        <v>7</v>
      </c>
      <c r="D9" s="33" t="s">
        <v>85</v>
      </c>
      <c r="E9" s="33" t="s">
        <v>52</v>
      </c>
      <c r="F9" s="33" t="s">
        <v>41</v>
      </c>
      <c r="G9" s="34"/>
      <c r="H9" s="34"/>
      <c r="I9" s="34"/>
      <c r="J9" s="34"/>
      <c r="K9" s="35"/>
      <c r="L9" s="36">
        <f>L10</f>
        <v>1380.2</v>
      </c>
      <c r="M9" s="36">
        <f>M10</f>
        <v>1380.2</v>
      </c>
      <c r="N9" s="36">
        <f>N10</f>
        <v>0</v>
      </c>
      <c r="O9" s="16"/>
    </row>
    <row r="10" spans="1:15" ht="31.5" x14ac:dyDescent="0.25">
      <c r="A10" s="39" t="s">
        <v>64</v>
      </c>
      <c r="B10" s="9">
        <v>916</v>
      </c>
      <c r="C10" s="33" t="s">
        <v>7</v>
      </c>
      <c r="D10" s="33" t="s">
        <v>85</v>
      </c>
      <c r="E10" s="33" t="s">
        <v>63</v>
      </c>
      <c r="F10" s="33" t="s">
        <v>41</v>
      </c>
      <c r="G10" s="34"/>
      <c r="H10" s="34"/>
      <c r="I10" s="34"/>
      <c r="J10" s="34"/>
      <c r="K10" s="35"/>
      <c r="L10" s="36">
        <v>1380.2</v>
      </c>
      <c r="M10" s="36">
        <f>L10+N10</f>
        <v>1380.2</v>
      </c>
      <c r="N10" s="36">
        <v>0</v>
      </c>
      <c r="O10" s="16"/>
    </row>
    <row r="11" spans="1:15" s="25" customFormat="1" ht="57" customHeight="1" x14ac:dyDescent="0.25">
      <c r="A11" s="18" t="s">
        <v>38</v>
      </c>
      <c r="B11" s="17">
        <v>916</v>
      </c>
      <c r="C11" s="19" t="s">
        <v>9</v>
      </c>
      <c r="D11" s="12"/>
      <c r="E11" s="20"/>
      <c r="F11" s="79">
        <v>6729.5</v>
      </c>
      <c r="G11" s="15"/>
      <c r="H11" s="15"/>
      <c r="I11" s="15"/>
      <c r="J11" s="15"/>
      <c r="K11" s="23"/>
      <c r="L11" s="24">
        <f>L13+L16+L19+L26</f>
        <v>11394.599999999999</v>
      </c>
      <c r="M11" s="24">
        <f>M13+M16+M19+M26</f>
        <v>11091.699999999999</v>
      </c>
      <c r="N11" s="24">
        <f>N13+N16+N19+N26</f>
        <v>-302.89999999999998</v>
      </c>
      <c r="O11" s="16"/>
    </row>
    <row r="12" spans="1:15" s="25" customFormat="1" ht="57" customHeight="1" x14ac:dyDescent="0.25">
      <c r="A12" s="26" t="s">
        <v>92</v>
      </c>
      <c r="B12" s="5">
        <v>916</v>
      </c>
      <c r="C12" s="27" t="s">
        <v>9</v>
      </c>
      <c r="D12" s="27" t="s">
        <v>91</v>
      </c>
      <c r="E12" s="33"/>
      <c r="F12" s="37"/>
      <c r="G12" s="30"/>
      <c r="H12" s="30"/>
      <c r="I12" s="30"/>
      <c r="J12" s="30"/>
      <c r="K12" s="31"/>
      <c r="L12" s="32">
        <f>L13+L16+L19</f>
        <v>11298.599999999999</v>
      </c>
      <c r="M12" s="32">
        <f>M13+M16+M19</f>
        <v>10995.699999999999</v>
      </c>
      <c r="N12" s="32">
        <f>N13+N16+N19</f>
        <v>-302.89999999999998</v>
      </c>
      <c r="O12" s="16"/>
    </row>
    <row r="13" spans="1:15" ht="62.25" customHeight="1" x14ac:dyDescent="0.25">
      <c r="A13" s="26" t="s">
        <v>42</v>
      </c>
      <c r="B13" s="5">
        <v>916</v>
      </c>
      <c r="C13" s="27" t="s">
        <v>9</v>
      </c>
      <c r="D13" s="27" t="s">
        <v>86</v>
      </c>
      <c r="E13" s="33"/>
      <c r="F13" s="37">
        <v>390.3</v>
      </c>
      <c r="G13" s="30"/>
      <c r="H13" s="30"/>
      <c r="I13" s="30"/>
      <c r="J13" s="30"/>
      <c r="K13" s="31"/>
      <c r="L13" s="32">
        <f>L15</f>
        <v>1161.7</v>
      </c>
      <c r="M13" s="32">
        <f>M15</f>
        <v>1161.7</v>
      </c>
      <c r="N13" s="32">
        <f>N15</f>
        <v>0</v>
      </c>
      <c r="O13" s="16"/>
    </row>
    <row r="14" spans="1:15" ht="63" customHeight="1" x14ac:dyDescent="0.25">
      <c r="A14" s="39" t="s">
        <v>53</v>
      </c>
      <c r="B14" s="9">
        <v>916</v>
      </c>
      <c r="C14" s="33" t="s">
        <v>9</v>
      </c>
      <c r="D14" s="33" t="s">
        <v>86</v>
      </c>
      <c r="E14" s="33" t="s">
        <v>52</v>
      </c>
      <c r="F14" s="37">
        <v>390.3</v>
      </c>
      <c r="G14" s="30"/>
      <c r="H14" s="30"/>
      <c r="I14" s="30"/>
      <c r="J14" s="30"/>
      <c r="K14" s="31"/>
      <c r="L14" s="36">
        <f>L15</f>
        <v>1161.7</v>
      </c>
      <c r="M14" s="36">
        <f>M15</f>
        <v>1161.7</v>
      </c>
      <c r="N14" s="36">
        <f>N15</f>
        <v>0</v>
      </c>
      <c r="O14" s="16"/>
    </row>
    <row r="15" spans="1:15" ht="31.5" x14ac:dyDescent="0.25">
      <c r="A15" s="39" t="s">
        <v>64</v>
      </c>
      <c r="B15" s="9">
        <v>916</v>
      </c>
      <c r="C15" s="33" t="s">
        <v>9</v>
      </c>
      <c r="D15" s="33" t="s">
        <v>86</v>
      </c>
      <c r="E15" s="33" t="s">
        <v>63</v>
      </c>
      <c r="F15" s="37">
        <v>390.3</v>
      </c>
      <c r="G15" s="30"/>
      <c r="H15" s="30"/>
      <c r="I15" s="30"/>
      <c r="J15" s="30"/>
      <c r="K15" s="31"/>
      <c r="L15" s="36">
        <v>1161.7</v>
      </c>
      <c r="M15" s="36">
        <f>L15+N15</f>
        <v>1161.7</v>
      </c>
      <c r="N15" s="36">
        <v>0</v>
      </c>
      <c r="O15" s="16"/>
    </row>
    <row r="16" spans="1:15" ht="113.25" customHeight="1" x14ac:dyDescent="0.25">
      <c r="A16" s="26" t="s">
        <v>84</v>
      </c>
      <c r="B16" s="5">
        <v>916</v>
      </c>
      <c r="C16" s="27" t="s">
        <v>9</v>
      </c>
      <c r="D16" s="27" t="s">
        <v>87</v>
      </c>
      <c r="E16" s="38"/>
      <c r="F16" s="29">
        <v>97</v>
      </c>
      <c r="G16" s="30"/>
      <c r="H16" s="30"/>
      <c r="I16" s="30"/>
      <c r="J16" s="30"/>
      <c r="K16" s="31"/>
      <c r="L16" s="32">
        <f>L18</f>
        <v>123.1</v>
      </c>
      <c r="M16" s="32">
        <f>M18</f>
        <v>79.199999999999989</v>
      </c>
      <c r="N16" s="32">
        <f>N18</f>
        <v>-43.9</v>
      </c>
      <c r="O16" s="16"/>
    </row>
    <row r="17" spans="1:15" ht="63" customHeight="1" x14ac:dyDescent="0.25">
      <c r="A17" s="39" t="s">
        <v>53</v>
      </c>
      <c r="B17" s="9">
        <v>916</v>
      </c>
      <c r="C17" s="33" t="s">
        <v>9</v>
      </c>
      <c r="D17" s="33" t="s">
        <v>87</v>
      </c>
      <c r="E17" s="33" t="s">
        <v>52</v>
      </c>
      <c r="F17" s="33" t="s">
        <v>43</v>
      </c>
      <c r="G17" s="40"/>
      <c r="H17" s="34"/>
      <c r="I17" s="34"/>
      <c r="J17" s="34"/>
      <c r="K17" s="35"/>
      <c r="L17" s="36">
        <f>L18</f>
        <v>123.1</v>
      </c>
      <c r="M17" s="36">
        <f>M18</f>
        <v>79.199999999999989</v>
      </c>
      <c r="N17" s="36">
        <f>N18</f>
        <v>-43.9</v>
      </c>
      <c r="O17" s="16"/>
    </row>
    <row r="18" spans="1:15" ht="31.5" x14ac:dyDescent="0.25">
      <c r="A18" s="39" t="s">
        <v>64</v>
      </c>
      <c r="B18" s="9">
        <v>916</v>
      </c>
      <c r="C18" s="33" t="s">
        <v>9</v>
      </c>
      <c r="D18" s="33" t="s">
        <v>87</v>
      </c>
      <c r="E18" s="33" t="s">
        <v>63</v>
      </c>
      <c r="F18" s="33" t="s">
        <v>43</v>
      </c>
      <c r="G18" s="40"/>
      <c r="H18" s="34"/>
      <c r="I18" s="34"/>
      <c r="J18" s="34"/>
      <c r="K18" s="35"/>
      <c r="L18" s="85">
        <v>123.1</v>
      </c>
      <c r="M18" s="85">
        <f>L18+N18</f>
        <v>79.199999999999989</v>
      </c>
      <c r="N18" s="85">
        <v>-43.9</v>
      </c>
      <c r="O18" s="16"/>
    </row>
    <row r="19" spans="1:15" ht="40.5" customHeight="1" x14ac:dyDescent="0.25">
      <c r="A19" s="26" t="s">
        <v>119</v>
      </c>
      <c r="B19" s="5">
        <v>916</v>
      </c>
      <c r="C19" s="27" t="s">
        <v>9</v>
      </c>
      <c r="D19" s="27" t="s">
        <v>88</v>
      </c>
      <c r="E19" s="38"/>
      <c r="F19" s="38" t="s">
        <v>44</v>
      </c>
      <c r="G19" s="30"/>
      <c r="H19" s="34"/>
      <c r="I19" s="36"/>
      <c r="J19" s="36"/>
      <c r="K19" s="41"/>
      <c r="L19" s="32">
        <f>L20+L23+L25</f>
        <v>10013.799999999999</v>
      </c>
      <c r="M19" s="32">
        <f>M20+M23+M25</f>
        <v>9754.7999999999993</v>
      </c>
      <c r="N19" s="32">
        <f>N20+N23+N25</f>
        <v>-259</v>
      </c>
      <c r="O19" s="16"/>
    </row>
    <row r="20" spans="1:15" ht="63" customHeight="1" x14ac:dyDescent="0.25">
      <c r="A20" s="39" t="s">
        <v>53</v>
      </c>
      <c r="B20" s="9">
        <v>916</v>
      </c>
      <c r="C20" s="33" t="s">
        <v>9</v>
      </c>
      <c r="D20" s="33" t="s">
        <v>88</v>
      </c>
      <c r="E20" s="33" t="s">
        <v>52</v>
      </c>
      <c r="F20" s="38"/>
      <c r="G20" s="30"/>
      <c r="H20" s="34"/>
      <c r="I20" s="36"/>
      <c r="J20" s="36"/>
      <c r="K20" s="41"/>
      <c r="L20" s="32">
        <f>L21</f>
        <v>6399.5</v>
      </c>
      <c r="M20" s="32">
        <f>M21</f>
        <v>6399.5</v>
      </c>
      <c r="N20" s="32">
        <f>N21</f>
        <v>0</v>
      </c>
      <c r="O20" s="16"/>
    </row>
    <row r="21" spans="1:15" ht="32.25" customHeight="1" x14ac:dyDescent="0.25">
      <c r="A21" s="39" t="s">
        <v>64</v>
      </c>
      <c r="B21" s="9">
        <v>916</v>
      </c>
      <c r="C21" s="33" t="s">
        <v>9</v>
      </c>
      <c r="D21" s="33" t="s">
        <v>88</v>
      </c>
      <c r="E21" s="33" t="s">
        <v>63</v>
      </c>
      <c r="F21" s="38"/>
      <c r="G21" s="30"/>
      <c r="H21" s="34"/>
      <c r="I21" s="36"/>
      <c r="J21" s="36"/>
      <c r="K21" s="41"/>
      <c r="L21" s="36">
        <v>6399.5</v>
      </c>
      <c r="M21" s="36">
        <f>L21+N21</f>
        <v>6399.5</v>
      </c>
      <c r="N21" s="36">
        <v>0</v>
      </c>
      <c r="O21" s="16"/>
    </row>
    <row r="22" spans="1:15" ht="32.25" customHeight="1" x14ac:dyDescent="0.25">
      <c r="A22" s="39" t="s">
        <v>83</v>
      </c>
      <c r="B22" s="9">
        <v>916</v>
      </c>
      <c r="C22" s="33" t="s">
        <v>9</v>
      </c>
      <c r="D22" s="33" t="s">
        <v>88</v>
      </c>
      <c r="E22" s="33" t="s">
        <v>54</v>
      </c>
      <c r="F22" s="38"/>
      <c r="G22" s="30"/>
      <c r="H22" s="34"/>
      <c r="I22" s="36"/>
      <c r="J22" s="36"/>
      <c r="K22" s="41"/>
      <c r="L22" s="32">
        <f>L23</f>
        <v>3608</v>
      </c>
      <c r="M22" s="32">
        <f>M23</f>
        <v>3349</v>
      </c>
      <c r="N22" s="32">
        <f>N23</f>
        <v>-259</v>
      </c>
      <c r="O22" s="16"/>
    </row>
    <row r="23" spans="1:15" ht="31.5" customHeight="1" x14ac:dyDescent="0.25">
      <c r="A23" s="39" t="s">
        <v>66</v>
      </c>
      <c r="B23" s="9">
        <v>916</v>
      </c>
      <c r="C23" s="33" t="s">
        <v>9</v>
      </c>
      <c r="D23" s="33" t="s">
        <v>88</v>
      </c>
      <c r="E23" s="33" t="s">
        <v>65</v>
      </c>
      <c r="F23" s="38"/>
      <c r="G23" s="30"/>
      <c r="H23" s="34"/>
      <c r="I23" s="36"/>
      <c r="J23" s="36"/>
      <c r="K23" s="41"/>
      <c r="L23" s="32">
        <v>3608</v>
      </c>
      <c r="M23" s="32">
        <f>L23+N23</f>
        <v>3349</v>
      </c>
      <c r="N23" s="32">
        <v>-259</v>
      </c>
      <c r="O23" s="16"/>
    </row>
    <row r="24" spans="1:15" ht="18.75" customHeight="1" x14ac:dyDescent="0.25">
      <c r="A24" s="39" t="s">
        <v>56</v>
      </c>
      <c r="B24" s="9">
        <v>916</v>
      </c>
      <c r="C24" s="33" t="s">
        <v>9</v>
      </c>
      <c r="D24" s="33" t="s">
        <v>88</v>
      </c>
      <c r="E24" s="33" t="s">
        <v>55</v>
      </c>
      <c r="F24" s="38"/>
      <c r="G24" s="30"/>
      <c r="H24" s="34"/>
      <c r="I24" s="36"/>
      <c r="J24" s="36"/>
      <c r="K24" s="41"/>
      <c r="L24" s="36">
        <f>L25</f>
        <v>6.3</v>
      </c>
      <c r="M24" s="36">
        <f>M25</f>
        <v>6.3</v>
      </c>
      <c r="N24" s="36">
        <f>N25</f>
        <v>0</v>
      </c>
      <c r="O24" s="16"/>
    </row>
    <row r="25" spans="1:15" ht="18" customHeight="1" x14ac:dyDescent="0.25">
      <c r="A25" s="39" t="s">
        <v>68</v>
      </c>
      <c r="B25" s="9">
        <v>916</v>
      </c>
      <c r="C25" s="33" t="s">
        <v>9</v>
      </c>
      <c r="D25" s="33" t="s">
        <v>88</v>
      </c>
      <c r="E25" s="33" t="s">
        <v>67</v>
      </c>
      <c r="F25" s="38"/>
      <c r="G25" s="30"/>
      <c r="H25" s="34"/>
      <c r="I25" s="36"/>
      <c r="J25" s="36"/>
      <c r="K25" s="41"/>
      <c r="L25" s="36">
        <v>6.3</v>
      </c>
      <c r="M25" s="36">
        <f>L25+N25</f>
        <v>6.3</v>
      </c>
      <c r="N25" s="36">
        <v>0</v>
      </c>
      <c r="O25" s="16"/>
    </row>
    <row r="26" spans="1:15" ht="60" customHeight="1" x14ac:dyDescent="0.25">
      <c r="A26" s="42" t="s">
        <v>73</v>
      </c>
      <c r="B26" s="5">
        <v>916</v>
      </c>
      <c r="C26" s="27" t="s">
        <v>9</v>
      </c>
      <c r="D26" s="27" t="s">
        <v>95</v>
      </c>
      <c r="E26" s="42"/>
      <c r="F26" s="5" t="s">
        <v>45</v>
      </c>
      <c r="G26" s="42"/>
      <c r="H26" s="5"/>
      <c r="I26" s="42"/>
      <c r="J26" s="5"/>
      <c r="K26" s="42"/>
      <c r="L26" s="32">
        <f>L28</f>
        <v>96</v>
      </c>
      <c r="M26" s="32">
        <f>M28</f>
        <v>96</v>
      </c>
      <c r="N26" s="32">
        <f>N28</f>
        <v>0</v>
      </c>
      <c r="O26" s="16"/>
    </row>
    <row r="27" spans="1:15" ht="18" customHeight="1" x14ac:dyDescent="0.25">
      <c r="A27" s="39" t="s">
        <v>56</v>
      </c>
      <c r="B27" s="9">
        <v>916</v>
      </c>
      <c r="C27" s="33" t="s">
        <v>9</v>
      </c>
      <c r="D27" s="33" t="s">
        <v>95</v>
      </c>
      <c r="E27" s="33" t="s">
        <v>55</v>
      </c>
      <c r="F27" s="33" t="s">
        <v>45</v>
      </c>
      <c r="G27" s="34"/>
      <c r="H27" s="34"/>
      <c r="I27" s="36"/>
      <c r="J27" s="36"/>
      <c r="K27" s="41"/>
      <c r="L27" s="36">
        <f>L28</f>
        <v>96</v>
      </c>
      <c r="M27" s="36">
        <f>M28</f>
        <v>96</v>
      </c>
      <c r="N27" s="36">
        <f>N28</f>
        <v>0</v>
      </c>
      <c r="O27" s="16"/>
    </row>
    <row r="28" spans="1:15" ht="18" customHeight="1" x14ac:dyDescent="0.25">
      <c r="A28" s="39" t="s">
        <v>68</v>
      </c>
      <c r="B28" s="9">
        <v>916</v>
      </c>
      <c r="C28" s="33" t="s">
        <v>9</v>
      </c>
      <c r="D28" s="33" t="s">
        <v>95</v>
      </c>
      <c r="E28" s="33" t="s">
        <v>67</v>
      </c>
      <c r="F28" s="33" t="s">
        <v>45</v>
      </c>
      <c r="G28" s="34"/>
      <c r="H28" s="34"/>
      <c r="I28" s="36"/>
      <c r="J28" s="36"/>
      <c r="K28" s="41"/>
      <c r="L28" s="85">
        <v>96</v>
      </c>
      <c r="M28" s="85">
        <f>L28+N28</f>
        <v>96</v>
      </c>
      <c r="N28" s="85">
        <v>0</v>
      </c>
      <c r="O28" s="16"/>
    </row>
    <row r="29" spans="1:15" s="51" customFormat="1" ht="45" customHeight="1" x14ac:dyDescent="0.25">
      <c r="A29" s="46" t="s">
        <v>12</v>
      </c>
      <c r="B29" s="10">
        <v>949</v>
      </c>
      <c r="C29" s="19"/>
      <c r="D29" s="47"/>
      <c r="E29" s="19"/>
      <c r="F29" s="19"/>
      <c r="G29" s="48"/>
      <c r="H29" s="13"/>
      <c r="I29" s="49"/>
      <c r="J29" s="49"/>
      <c r="K29" s="50"/>
      <c r="L29" s="15">
        <f>L31+L52+L62+L80+L87+L105+L129+L113+L67+L48</f>
        <v>77925.2</v>
      </c>
      <c r="M29" s="15">
        <f>M31+M52+M62+M80+M87+M105+M129+M113+M67+M48</f>
        <v>73978.099999999991</v>
      </c>
      <c r="N29" s="15">
        <f>N31+N52+N62+N80+N87+N105+N129+N113+N67+N48</f>
        <v>-3947.1</v>
      </c>
      <c r="O29" s="16"/>
    </row>
    <row r="30" spans="1:15" s="51" customFormat="1" ht="23.25" customHeight="1" x14ac:dyDescent="0.25">
      <c r="A30" s="83" t="s">
        <v>61</v>
      </c>
      <c r="B30" s="10">
        <v>949</v>
      </c>
      <c r="C30" s="19" t="s">
        <v>62</v>
      </c>
      <c r="D30" s="47"/>
      <c r="E30" s="19"/>
      <c r="F30" s="19"/>
      <c r="G30" s="48"/>
      <c r="H30" s="13"/>
      <c r="I30" s="49"/>
      <c r="J30" s="49"/>
      <c r="K30" s="50"/>
      <c r="L30" s="15">
        <f>L31+L52+L48</f>
        <v>17746.8</v>
      </c>
      <c r="M30" s="15">
        <f>M31+M52+M48</f>
        <v>17630.5</v>
      </c>
      <c r="N30" s="15">
        <f>N31+N52+N48</f>
        <v>-116.30000000000001</v>
      </c>
      <c r="O30" s="16"/>
    </row>
    <row r="31" spans="1:15" s="25" customFormat="1" ht="75" x14ac:dyDescent="0.25">
      <c r="A31" s="18" t="s">
        <v>36</v>
      </c>
      <c r="B31" s="17">
        <v>949</v>
      </c>
      <c r="C31" s="19" t="s">
        <v>13</v>
      </c>
      <c r="D31" s="19"/>
      <c r="E31" s="43"/>
      <c r="F31" s="52"/>
      <c r="G31" s="15"/>
      <c r="H31" s="15"/>
      <c r="I31" s="15"/>
      <c r="J31" s="15"/>
      <c r="K31" s="23"/>
      <c r="L31" s="24">
        <f>L33+L36+L43</f>
        <v>17470</v>
      </c>
      <c r="M31" s="24">
        <f>M33+M36+M43</f>
        <v>17404.3</v>
      </c>
      <c r="N31" s="24">
        <f>N33+N36+N43</f>
        <v>-65.7</v>
      </c>
      <c r="O31" s="16"/>
    </row>
    <row r="32" spans="1:15" s="25" customFormat="1" ht="56.25" x14ac:dyDescent="0.25">
      <c r="A32" s="42" t="s">
        <v>94</v>
      </c>
      <c r="B32" s="5">
        <v>949</v>
      </c>
      <c r="C32" s="27" t="s">
        <v>13</v>
      </c>
      <c r="D32" s="27" t="s">
        <v>93</v>
      </c>
      <c r="E32" s="38"/>
      <c r="F32" s="38"/>
      <c r="G32" s="30"/>
      <c r="H32" s="30"/>
      <c r="I32" s="30"/>
      <c r="J32" s="30"/>
      <c r="K32" s="31"/>
      <c r="L32" s="32">
        <f>L33+L36</f>
        <v>15503.2</v>
      </c>
      <c r="M32" s="32">
        <f>M33+M36</f>
        <v>15437.5</v>
      </c>
      <c r="N32" s="32">
        <f>N33+N36</f>
        <v>-65.7</v>
      </c>
      <c r="O32" s="16"/>
    </row>
    <row r="33" spans="1:15" ht="56.25" x14ac:dyDescent="0.25">
      <c r="A33" s="42" t="s">
        <v>14</v>
      </c>
      <c r="B33" s="5">
        <v>949</v>
      </c>
      <c r="C33" s="27" t="s">
        <v>13</v>
      </c>
      <c r="D33" s="27" t="s">
        <v>89</v>
      </c>
      <c r="E33" s="38"/>
      <c r="F33" s="38"/>
      <c r="G33" s="30"/>
      <c r="H33" s="30"/>
      <c r="I33" s="30"/>
      <c r="J33" s="30"/>
      <c r="K33" s="31">
        <v>769.8</v>
      </c>
      <c r="L33" s="32">
        <f>L35</f>
        <v>1380.2</v>
      </c>
      <c r="M33" s="32">
        <f>M35</f>
        <v>1380.2</v>
      </c>
      <c r="N33" s="32">
        <f>N35</f>
        <v>0</v>
      </c>
      <c r="O33" s="16"/>
    </row>
    <row r="34" spans="1:15" ht="63" x14ac:dyDescent="0.25">
      <c r="A34" s="39" t="s">
        <v>53</v>
      </c>
      <c r="B34" s="5">
        <v>949</v>
      </c>
      <c r="C34" s="33" t="s">
        <v>13</v>
      </c>
      <c r="D34" s="33" t="s">
        <v>89</v>
      </c>
      <c r="E34" s="33" t="s">
        <v>52</v>
      </c>
      <c r="F34" s="33"/>
      <c r="G34" s="40"/>
      <c r="H34" s="30"/>
      <c r="I34" s="30"/>
      <c r="J34" s="30"/>
      <c r="K34" s="31"/>
      <c r="L34" s="36">
        <f>L35</f>
        <v>1380.2</v>
      </c>
      <c r="M34" s="36">
        <f>M35</f>
        <v>1380.2</v>
      </c>
      <c r="N34" s="36">
        <f>N35</f>
        <v>0</v>
      </c>
      <c r="O34" s="16"/>
    </row>
    <row r="35" spans="1:15" ht="31.5" x14ac:dyDescent="0.25">
      <c r="A35" s="39" t="s">
        <v>64</v>
      </c>
      <c r="B35" s="5">
        <v>949</v>
      </c>
      <c r="C35" s="33" t="s">
        <v>13</v>
      </c>
      <c r="D35" s="33" t="s">
        <v>89</v>
      </c>
      <c r="E35" s="33" t="s">
        <v>63</v>
      </c>
      <c r="F35" s="33"/>
      <c r="G35" s="40"/>
      <c r="H35" s="30"/>
      <c r="I35" s="30"/>
      <c r="J35" s="30"/>
      <c r="K35" s="31"/>
      <c r="L35" s="36">
        <v>1380.2</v>
      </c>
      <c r="M35" s="36">
        <f>L35+N35</f>
        <v>1380.2</v>
      </c>
      <c r="N35" s="36">
        <v>0</v>
      </c>
      <c r="O35" s="16"/>
    </row>
    <row r="36" spans="1:15" ht="56.25" x14ac:dyDescent="0.25">
      <c r="A36" s="26" t="s">
        <v>15</v>
      </c>
      <c r="B36" s="5">
        <v>949</v>
      </c>
      <c r="C36" s="27" t="s">
        <v>13</v>
      </c>
      <c r="D36" s="27" t="s">
        <v>90</v>
      </c>
      <c r="E36" s="38"/>
      <c r="F36" s="29"/>
      <c r="G36" s="30"/>
      <c r="H36" s="30"/>
      <c r="I36" s="30"/>
      <c r="J36" s="30"/>
      <c r="K36" s="31">
        <v>6842.1</v>
      </c>
      <c r="L36" s="32">
        <f>L37+L40+L41</f>
        <v>14123</v>
      </c>
      <c r="M36" s="32">
        <f>M37+M40+M41</f>
        <v>14057.3</v>
      </c>
      <c r="N36" s="32">
        <f>N37+N40+N41</f>
        <v>-65.7</v>
      </c>
      <c r="O36" s="16"/>
    </row>
    <row r="37" spans="1:15" ht="63" x14ac:dyDescent="0.25">
      <c r="A37" s="39" t="s">
        <v>53</v>
      </c>
      <c r="B37" s="5">
        <v>949</v>
      </c>
      <c r="C37" s="33" t="s">
        <v>13</v>
      </c>
      <c r="D37" s="33" t="s">
        <v>90</v>
      </c>
      <c r="E37" s="33" t="s">
        <v>52</v>
      </c>
      <c r="F37" s="29"/>
      <c r="G37" s="30"/>
      <c r="H37" s="30"/>
      <c r="I37" s="30"/>
      <c r="J37" s="30"/>
      <c r="K37" s="31"/>
      <c r="L37" s="36">
        <f>L38</f>
        <v>13236</v>
      </c>
      <c r="M37" s="36">
        <f>M38</f>
        <v>13236</v>
      </c>
      <c r="N37" s="36">
        <f>N38</f>
        <v>0</v>
      </c>
      <c r="O37" s="16"/>
    </row>
    <row r="38" spans="1:15" ht="31.5" x14ac:dyDescent="0.25">
      <c r="A38" s="39" t="s">
        <v>64</v>
      </c>
      <c r="B38" s="5">
        <v>949</v>
      </c>
      <c r="C38" s="33" t="s">
        <v>13</v>
      </c>
      <c r="D38" s="33" t="s">
        <v>90</v>
      </c>
      <c r="E38" s="33" t="s">
        <v>63</v>
      </c>
      <c r="F38" s="29"/>
      <c r="G38" s="30"/>
      <c r="H38" s="30"/>
      <c r="I38" s="30"/>
      <c r="J38" s="30"/>
      <c r="K38" s="31"/>
      <c r="L38" s="36">
        <v>13236</v>
      </c>
      <c r="M38" s="36">
        <f>L38+N38</f>
        <v>13236</v>
      </c>
      <c r="N38" s="36">
        <v>0</v>
      </c>
      <c r="O38" s="16"/>
    </row>
    <row r="39" spans="1:15" ht="31.5" x14ac:dyDescent="0.25">
      <c r="A39" s="39" t="s">
        <v>83</v>
      </c>
      <c r="B39" s="5">
        <v>949</v>
      </c>
      <c r="C39" s="33" t="s">
        <v>13</v>
      </c>
      <c r="D39" s="33" t="s">
        <v>90</v>
      </c>
      <c r="E39" s="33" t="s">
        <v>54</v>
      </c>
      <c r="F39" s="29"/>
      <c r="G39" s="30"/>
      <c r="H39" s="30"/>
      <c r="I39" s="30"/>
      <c r="J39" s="30"/>
      <c r="K39" s="31"/>
      <c r="L39" s="32">
        <f>L40</f>
        <v>837</v>
      </c>
      <c r="M39" s="32">
        <f>M40</f>
        <v>789.9</v>
      </c>
      <c r="N39" s="32">
        <f>N40</f>
        <v>-47.1</v>
      </c>
      <c r="O39" s="16"/>
    </row>
    <row r="40" spans="1:15" ht="31.5" x14ac:dyDescent="0.25">
      <c r="A40" s="39" t="s">
        <v>66</v>
      </c>
      <c r="B40" s="5">
        <v>949</v>
      </c>
      <c r="C40" s="33" t="s">
        <v>13</v>
      </c>
      <c r="D40" s="33" t="s">
        <v>90</v>
      </c>
      <c r="E40" s="33" t="s">
        <v>65</v>
      </c>
      <c r="F40" s="29"/>
      <c r="G40" s="30"/>
      <c r="H40" s="30"/>
      <c r="I40" s="30"/>
      <c r="J40" s="30"/>
      <c r="K40" s="31"/>
      <c r="L40" s="36">
        <v>837</v>
      </c>
      <c r="M40" s="36">
        <f>L40+N40</f>
        <v>789.9</v>
      </c>
      <c r="N40" s="36">
        <v>-47.1</v>
      </c>
      <c r="O40" s="16"/>
    </row>
    <row r="41" spans="1:15" ht="18.75" x14ac:dyDescent="0.25">
      <c r="A41" s="39" t="s">
        <v>56</v>
      </c>
      <c r="B41" s="5">
        <v>949</v>
      </c>
      <c r="C41" s="33" t="s">
        <v>13</v>
      </c>
      <c r="D41" s="33" t="s">
        <v>90</v>
      </c>
      <c r="E41" s="33" t="s">
        <v>55</v>
      </c>
      <c r="F41" s="37"/>
      <c r="G41" s="53"/>
      <c r="H41" s="30"/>
      <c r="I41" s="30"/>
      <c r="J41" s="30"/>
      <c r="K41" s="31"/>
      <c r="L41" s="32">
        <f>L42</f>
        <v>50</v>
      </c>
      <c r="M41" s="32">
        <f>M42</f>
        <v>31.4</v>
      </c>
      <c r="N41" s="32">
        <f>N42</f>
        <v>-18.600000000000001</v>
      </c>
      <c r="O41" s="16"/>
    </row>
    <row r="42" spans="1:15" ht="18.75" x14ac:dyDescent="0.25">
      <c r="A42" s="39" t="s">
        <v>68</v>
      </c>
      <c r="B42" s="5">
        <v>949</v>
      </c>
      <c r="C42" s="33" t="s">
        <v>13</v>
      </c>
      <c r="D42" s="33" t="s">
        <v>90</v>
      </c>
      <c r="E42" s="33" t="s">
        <v>67</v>
      </c>
      <c r="F42" s="37"/>
      <c r="G42" s="53"/>
      <c r="H42" s="30"/>
      <c r="I42" s="30"/>
      <c r="J42" s="30"/>
      <c r="K42" s="31"/>
      <c r="L42" s="36">
        <v>50</v>
      </c>
      <c r="M42" s="36">
        <f>L42+N42</f>
        <v>31.4</v>
      </c>
      <c r="N42" s="36">
        <v>-18.600000000000001</v>
      </c>
      <c r="O42" s="16"/>
    </row>
    <row r="43" spans="1:15" ht="75.75" customHeight="1" x14ac:dyDescent="0.25">
      <c r="A43" s="26" t="s">
        <v>115</v>
      </c>
      <c r="B43" s="5">
        <v>949</v>
      </c>
      <c r="C43" s="27" t="s">
        <v>13</v>
      </c>
      <c r="D43" s="27" t="s">
        <v>110</v>
      </c>
      <c r="E43" s="38"/>
      <c r="F43" s="29"/>
      <c r="G43" s="54"/>
      <c r="H43" s="45"/>
      <c r="I43" s="45"/>
      <c r="J43" s="45"/>
      <c r="K43" s="55">
        <v>1508</v>
      </c>
      <c r="L43" s="32">
        <f>L44+L46</f>
        <v>1966.8000000000002</v>
      </c>
      <c r="M43" s="32">
        <f>M44+M46</f>
        <v>1966.8000000000002</v>
      </c>
      <c r="N43" s="32">
        <f>N44+N46</f>
        <v>0</v>
      </c>
      <c r="O43" s="16"/>
    </row>
    <row r="44" spans="1:15" ht="47.25" customHeight="1" x14ac:dyDescent="0.25">
      <c r="A44" s="39" t="s">
        <v>53</v>
      </c>
      <c r="B44" s="5">
        <v>949</v>
      </c>
      <c r="C44" s="33" t="s">
        <v>13</v>
      </c>
      <c r="D44" s="33" t="s">
        <v>110</v>
      </c>
      <c r="E44" s="33" t="s">
        <v>52</v>
      </c>
      <c r="F44" s="29"/>
      <c r="G44" s="54"/>
      <c r="H44" s="45"/>
      <c r="I44" s="45"/>
      <c r="J44" s="45"/>
      <c r="K44" s="55"/>
      <c r="L44" s="36">
        <f>L45</f>
        <v>1825.4</v>
      </c>
      <c r="M44" s="36">
        <f>M45</f>
        <v>1825.4</v>
      </c>
      <c r="N44" s="36">
        <f>N45</f>
        <v>0</v>
      </c>
      <c r="O44" s="16"/>
    </row>
    <row r="45" spans="1:15" ht="31.5" customHeight="1" x14ac:dyDescent="0.25">
      <c r="A45" s="39" t="s">
        <v>64</v>
      </c>
      <c r="B45" s="5">
        <v>949</v>
      </c>
      <c r="C45" s="33" t="s">
        <v>13</v>
      </c>
      <c r="D45" s="33" t="s">
        <v>110</v>
      </c>
      <c r="E45" s="33" t="s">
        <v>63</v>
      </c>
      <c r="F45" s="29"/>
      <c r="G45" s="54"/>
      <c r="H45" s="45"/>
      <c r="I45" s="45"/>
      <c r="J45" s="45"/>
      <c r="K45" s="55"/>
      <c r="L45" s="36">
        <v>1825.4</v>
      </c>
      <c r="M45" s="36">
        <f>L45+N45</f>
        <v>1825.4</v>
      </c>
      <c r="N45" s="36">
        <v>0</v>
      </c>
      <c r="O45" s="16"/>
    </row>
    <row r="46" spans="1:15" ht="31.5" customHeight="1" x14ac:dyDescent="0.25">
      <c r="A46" s="39" t="s">
        <v>83</v>
      </c>
      <c r="B46" s="5">
        <v>949</v>
      </c>
      <c r="C46" s="33" t="s">
        <v>13</v>
      </c>
      <c r="D46" s="33" t="s">
        <v>110</v>
      </c>
      <c r="E46" s="33" t="s">
        <v>54</v>
      </c>
      <c r="F46" s="29"/>
      <c r="G46" s="54"/>
      <c r="H46" s="45"/>
      <c r="I46" s="45"/>
      <c r="J46" s="45"/>
      <c r="K46" s="55"/>
      <c r="L46" s="36">
        <f>L47</f>
        <v>141.4</v>
      </c>
      <c r="M46" s="36">
        <f>M47</f>
        <v>141.4</v>
      </c>
      <c r="N46" s="36">
        <f>N47</f>
        <v>0</v>
      </c>
      <c r="O46" s="16"/>
    </row>
    <row r="47" spans="1:15" ht="31.5" customHeight="1" x14ac:dyDescent="0.25">
      <c r="A47" s="39" t="s">
        <v>66</v>
      </c>
      <c r="B47" s="5">
        <v>949</v>
      </c>
      <c r="C47" s="33" t="s">
        <v>13</v>
      </c>
      <c r="D47" s="33" t="s">
        <v>110</v>
      </c>
      <c r="E47" s="33" t="s">
        <v>65</v>
      </c>
      <c r="F47" s="29"/>
      <c r="G47" s="54"/>
      <c r="H47" s="45"/>
      <c r="I47" s="45"/>
      <c r="J47" s="45"/>
      <c r="K47" s="55"/>
      <c r="L47" s="36">
        <v>141.4</v>
      </c>
      <c r="M47" s="36">
        <f>L47+N47</f>
        <v>141.4</v>
      </c>
      <c r="N47" s="36">
        <v>0</v>
      </c>
      <c r="O47" s="16"/>
    </row>
    <row r="48" spans="1:15" ht="18.75" customHeight="1" x14ac:dyDescent="0.25">
      <c r="A48" s="18" t="s">
        <v>79</v>
      </c>
      <c r="B48" s="17">
        <v>949</v>
      </c>
      <c r="C48" s="19" t="s">
        <v>81</v>
      </c>
      <c r="D48" s="19"/>
      <c r="E48" s="56"/>
      <c r="F48" s="43"/>
      <c r="G48" s="15"/>
      <c r="H48" s="15"/>
      <c r="I48" s="15"/>
      <c r="J48" s="15"/>
      <c r="K48" s="23"/>
      <c r="L48" s="24">
        <f t="shared" ref="L48:N50" si="0">L49</f>
        <v>100</v>
      </c>
      <c r="M48" s="24">
        <f t="shared" si="0"/>
        <v>100</v>
      </c>
      <c r="N48" s="24">
        <f t="shared" si="0"/>
        <v>0</v>
      </c>
      <c r="O48" s="16"/>
    </row>
    <row r="49" spans="1:15" ht="32.25" customHeight="1" x14ac:dyDescent="0.25">
      <c r="A49" s="39" t="s">
        <v>109</v>
      </c>
      <c r="B49" s="5">
        <v>949</v>
      </c>
      <c r="C49" s="33" t="s">
        <v>81</v>
      </c>
      <c r="D49" s="33" t="s">
        <v>96</v>
      </c>
      <c r="E49" s="33"/>
      <c r="F49" s="37"/>
      <c r="G49" s="34"/>
      <c r="H49" s="34"/>
      <c r="I49" s="34"/>
      <c r="J49" s="34"/>
      <c r="K49" s="35"/>
      <c r="L49" s="36">
        <f t="shared" si="0"/>
        <v>100</v>
      </c>
      <c r="M49" s="36">
        <f t="shared" si="0"/>
        <v>100</v>
      </c>
      <c r="N49" s="36">
        <f t="shared" si="0"/>
        <v>0</v>
      </c>
      <c r="O49" s="16"/>
    </row>
    <row r="50" spans="1:15" ht="18.75" customHeight="1" x14ac:dyDescent="0.25">
      <c r="A50" s="39" t="s">
        <v>56</v>
      </c>
      <c r="B50" s="5">
        <v>949</v>
      </c>
      <c r="C50" s="33" t="s">
        <v>81</v>
      </c>
      <c r="D50" s="33" t="s">
        <v>96</v>
      </c>
      <c r="E50" s="33" t="s">
        <v>55</v>
      </c>
      <c r="F50" s="37"/>
      <c r="G50" s="34"/>
      <c r="H50" s="34"/>
      <c r="I50" s="34"/>
      <c r="J50" s="34"/>
      <c r="K50" s="35"/>
      <c r="L50" s="36">
        <f t="shared" si="0"/>
        <v>100</v>
      </c>
      <c r="M50" s="36">
        <f t="shared" si="0"/>
        <v>100</v>
      </c>
      <c r="N50" s="36">
        <f t="shared" si="0"/>
        <v>0</v>
      </c>
      <c r="O50" s="16"/>
    </row>
    <row r="51" spans="1:15" ht="18" customHeight="1" x14ac:dyDescent="0.25">
      <c r="A51" s="39" t="s">
        <v>80</v>
      </c>
      <c r="B51" s="5">
        <v>949</v>
      </c>
      <c r="C51" s="33" t="s">
        <v>81</v>
      </c>
      <c r="D51" s="33" t="s">
        <v>96</v>
      </c>
      <c r="E51" s="33" t="s">
        <v>82</v>
      </c>
      <c r="F51" s="37"/>
      <c r="G51" s="34"/>
      <c r="H51" s="34"/>
      <c r="I51" s="34"/>
      <c r="J51" s="34"/>
      <c r="K51" s="35"/>
      <c r="L51" s="36">
        <v>100</v>
      </c>
      <c r="M51" s="36">
        <f>L51+N51</f>
        <v>100</v>
      </c>
      <c r="N51" s="36">
        <v>0</v>
      </c>
      <c r="O51" s="16"/>
    </row>
    <row r="52" spans="1:15" s="57" customFormat="1" ht="18.75" x14ac:dyDescent="0.25">
      <c r="A52" s="18" t="s">
        <v>10</v>
      </c>
      <c r="B52" s="17">
        <v>949</v>
      </c>
      <c r="C52" s="19" t="s">
        <v>11</v>
      </c>
      <c r="D52" s="19"/>
      <c r="E52" s="56"/>
      <c r="F52" s="43"/>
      <c r="G52" s="15"/>
      <c r="H52" s="15" t="e">
        <f>#REF!+#REF!+#REF!+#REF!+#REF!</f>
        <v>#REF!</v>
      </c>
      <c r="I52" s="15" t="e">
        <f>#REF!+#REF!+#REF!+#REF!+#REF!</f>
        <v>#REF!</v>
      </c>
      <c r="J52" s="15" t="e">
        <f>#REF!+#REF!+#REF!+#REF!+#REF!</f>
        <v>#REF!</v>
      </c>
      <c r="K52" s="23"/>
      <c r="L52" s="24">
        <f>L53+L56+L59</f>
        <v>176.8</v>
      </c>
      <c r="M52" s="24">
        <f>M53+M56+M59</f>
        <v>126.19999999999999</v>
      </c>
      <c r="N52" s="24">
        <f>N53+N56+N59</f>
        <v>-50.6</v>
      </c>
      <c r="O52" s="16"/>
    </row>
    <row r="53" spans="1:15" s="58" customFormat="1" ht="56.25" x14ac:dyDescent="0.25">
      <c r="A53" s="42" t="s">
        <v>142</v>
      </c>
      <c r="B53" s="5">
        <v>949</v>
      </c>
      <c r="C53" s="72" t="s">
        <v>11</v>
      </c>
      <c r="D53" s="72" t="s">
        <v>143</v>
      </c>
      <c r="E53" s="38"/>
      <c r="F53" s="38"/>
      <c r="G53" s="45"/>
      <c r="H53" s="45"/>
      <c r="I53" s="32"/>
      <c r="J53" s="32"/>
      <c r="K53" s="97"/>
      <c r="L53" s="32">
        <f>L55</f>
        <v>96</v>
      </c>
      <c r="M53" s="32">
        <f>M55</f>
        <v>87</v>
      </c>
      <c r="N53" s="32">
        <f>N55</f>
        <v>-9</v>
      </c>
      <c r="O53" s="16"/>
    </row>
    <row r="54" spans="1:15" s="58" customFormat="1" ht="31.5" x14ac:dyDescent="0.25">
      <c r="A54" s="39" t="s">
        <v>83</v>
      </c>
      <c r="B54" s="98">
        <v>949</v>
      </c>
      <c r="C54" s="99" t="s">
        <v>11</v>
      </c>
      <c r="D54" s="99" t="s">
        <v>143</v>
      </c>
      <c r="E54" s="99" t="s">
        <v>54</v>
      </c>
      <c r="F54" s="33"/>
      <c r="G54" s="34"/>
      <c r="H54" s="34"/>
      <c r="I54" s="36"/>
      <c r="J54" s="36"/>
      <c r="K54" s="41"/>
      <c r="L54" s="36">
        <f>L55</f>
        <v>96</v>
      </c>
      <c r="M54" s="36">
        <f>M55</f>
        <v>87</v>
      </c>
      <c r="N54" s="36">
        <f>N55</f>
        <v>-9</v>
      </c>
      <c r="O54" s="16"/>
    </row>
    <row r="55" spans="1:15" s="58" customFormat="1" ht="31.5" x14ac:dyDescent="0.25">
      <c r="A55" s="39" t="s">
        <v>66</v>
      </c>
      <c r="B55" s="98">
        <v>949</v>
      </c>
      <c r="C55" s="99" t="s">
        <v>11</v>
      </c>
      <c r="D55" s="99" t="s">
        <v>143</v>
      </c>
      <c r="E55" s="99" t="s">
        <v>65</v>
      </c>
      <c r="F55" s="33"/>
      <c r="G55" s="34"/>
      <c r="H55" s="34"/>
      <c r="I55" s="36"/>
      <c r="J55" s="36"/>
      <c r="K55" s="41"/>
      <c r="L55" s="36">
        <v>96</v>
      </c>
      <c r="M55" s="36">
        <f>L55+N55</f>
        <v>87</v>
      </c>
      <c r="N55" s="36">
        <v>-9</v>
      </c>
      <c r="O55" s="16"/>
    </row>
    <row r="56" spans="1:15" s="58" customFormat="1" ht="75" x14ac:dyDescent="0.25">
      <c r="A56" s="74" t="s">
        <v>114</v>
      </c>
      <c r="B56" s="5">
        <v>949</v>
      </c>
      <c r="C56" s="27" t="s">
        <v>11</v>
      </c>
      <c r="D56" s="27" t="s">
        <v>111</v>
      </c>
      <c r="E56" s="33"/>
      <c r="F56" s="37"/>
      <c r="G56" s="34"/>
      <c r="H56" s="34"/>
      <c r="I56" s="34"/>
      <c r="J56" s="34"/>
      <c r="K56" s="35">
        <v>32.700000000000003</v>
      </c>
      <c r="L56" s="32">
        <f t="shared" ref="L56:N57" si="1">L57</f>
        <v>7.8</v>
      </c>
      <c r="M56" s="32">
        <f t="shared" si="1"/>
        <v>7.8</v>
      </c>
      <c r="N56" s="32">
        <f t="shared" si="1"/>
        <v>0</v>
      </c>
      <c r="O56" s="16"/>
    </row>
    <row r="57" spans="1:15" s="58" customFormat="1" ht="31.5" x14ac:dyDescent="0.25">
      <c r="A57" s="39" t="s">
        <v>83</v>
      </c>
      <c r="B57" s="5">
        <v>949</v>
      </c>
      <c r="C57" s="33" t="s">
        <v>11</v>
      </c>
      <c r="D57" s="33" t="s">
        <v>111</v>
      </c>
      <c r="E57" s="33" t="s">
        <v>54</v>
      </c>
      <c r="F57" s="37"/>
      <c r="G57" s="34"/>
      <c r="H57" s="34"/>
      <c r="I57" s="34"/>
      <c r="J57" s="34"/>
      <c r="K57" s="35"/>
      <c r="L57" s="36">
        <f t="shared" si="1"/>
        <v>7.8</v>
      </c>
      <c r="M57" s="36">
        <f t="shared" si="1"/>
        <v>7.8</v>
      </c>
      <c r="N57" s="36">
        <f t="shared" si="1"/>
        <v>0</v>
      </c>
      <c r="O57" s="16"/>
    </row>
    <row r="58" spans="1:15" s="58" customFormat="1" ht="31.5" x14ac:dyDescent="0.25">
      <c r="A58" s="39" t="s">
        <v>66</v>
      </c>
      <c r="B58" s="5">
        <v>949</v>
      </c>
      <c r="C58" s="33" t="s">
        <v>11</v>
      </c>
      <c r="D58" s="33" t="s">
        <v>111</v>
      </c>
      <c r="E58" s="33" t="s">
        <v>65</v>
      </c>
      <c r="F58" s="37"/>
      <c r="G58" s="34"/>
      <c r="H58" s="34"/>
      <c r="I58" s="34"/>
      <c r="J58" s="34"/>
      <c r="K58" s="35"/>
      <c r="L58" s="36">
        <v>7.8</v>
      </c>
      <c r="M58" s="36">
        <f>L58+N58</f>
        <v>7.8</v>
      </c>
      <c r="N58" s="36">
        <v>0</v>
      </c>
      <c r="O58" s="16"/>
    </row>
    <row r="59" spans="1:15" s="58" customFormat="1" ht="165" customHeight="1" x14ac:dyDescent="0.25">
      <c r="A59" s="65" t="s">
        <v>136</v>
      </c>
      <c r="B59" s="94">
        <v>949</v>
      </c>
      <c r="C59" s="95" t="s">
        <v>11</v>
      </c>
      <c r="D59" s="95" t="s">
        <v>97</v>
      </c>
      <c r="E59" s="77"/>
      <c r="F59" s="33"/>
      <c r="G59" s="36"/>
      <c r="H59" s="36"/>
      <c r="I59" s="36"/>
      <c r="J59" s="36"/>
      <c r="K59" s="41"/>
      <c r="L59" s="32">
        <f>L61</f>
        <v>73</v>
      </c>
      <c r="M59" s="32">
        <f>M61</f>
        <v>31.4</v>
      </c>
      <c r="N59" s="32">
        <f>N61</f>
        <v>-41.6</v>
      </c>
      <c r="O59" s="16"/>
    </row>
    <row r="60" spans="1:15" s="58" customFormat="1" ht="31.5" x14ac:dyDescent="0.25">
      <c r="A60" s="39" t="s">
        <v>83</v>
      </c>
      <c r="B60" s="73">
        <v>949</v>
      </c>
      <c r="C60" s="75" t="s">
        <v>11</v>
      </c>
      <c r="D60" s="75" t="s">
        <v>97</v>
      </c>
      <c r="E60" s="77">
        <v>200</v>
      </c>
      <c r="F60" s="33"/>
      <c r="G60" s="36"/>
      <c r="H60" s="36"/>
      <c r="I60" s="36"/>
      <c r="J60" s="36"/>
      <c r="K60" s="41"/>
      <c r="L60" s="36">
        <f>L61</f>
        <v>73</v>
      </c>
      <c r="M60" s="36">
        <f>M61</f>
        <v>31.4</v>
      </c>
      <c r="N60" s="36">
        <f>N61</f>
        <v>-41.6</v>
      </c>
      <c r="O60" s="16"/>
    </row>
    <row r="61" spans="1:15" s="58" customFormat="1" ht="31.5" x14ac:dyDescent="0.25">
      <c r="A61" s="39" t="s">
        <v>66</v>
      </c>
      <c r="B61" s="73">
        <v>949</v>
      </c>
      <c r="C61" s="75" t="s">
        <v>11</v>
      </c>
      <c r="D61" s="75" t="s">
        <v>97</v>
      </c>
      <c r="E61" s="77">
        <v>240</v>
      </c>
      <c r="F61" s="33"/>
      <c r="G61" s="36"/>
      <c r="H61" s="36"/>
      <c r="I61" s="36"/>
      <c r="J61" s="36"/>
      <c r="K61" s="41"/>
      <c r="L61" s="36">
        <v>73</v>
      </c>
      <c r="M61" s="36">
        <f>L61+N61</f>
        <v>31.4</v>
      </c>
      <c r="N61" s="36">
        <v>-41.6</v>
      </c>
      <c r="O61" s="16"/>
    </row>
    <row r="62" spans="1:15" s="57" customFormat="1" ht="37.5" x14ac:dyDescent="0.25">
      <c r="A62" s="18" t="s">
        <v>16</v>
      </c>
      <c r="B62" s="17">
        <v>949</v>
      </c>
      <c r="C62" s="19" t="s">
        <v>17</v>
      </c>
      <c r="D62" s="19"/>
      <c r="E62" s="43"/>
      <c r="F62" s="43"/>
      <c r="G62" s="48"/>
      <c r="H62" s="44" t="e">
        <f t="shared" ref="H62:J63" si="2">H63</f>
        <v>#REF!</v>
      </c>
      <c r="I62" s="44" t="e">
        <f t="shared" si="2"/>
        <v>#REF!</v>
      </c>
      <c r="J62" s="44" t="e">
        <f t="shared" si="2"/>
        <v>#REF!</v>
      </c>
      <c r="K62" s="60"/>
      <c r="L62" s="24">
        <f t="shared" ref="L62:N63" si="3">L63</f>
        <v>213.1</v>
      </c>
      <c r="M62" s="24">
        <f t="shared" si="3"/>
        <v>15.699999999999989</v>
      </c>
      <c r="N62" s="24">
        <f t="shared" si="3"/>
        <v>-197.4</v>
      </c>
      <c r="O62" s="16"/>
    </row>
    <row r="63" spans="1:15" s="58" customFormat="1" ht="56.25" x14ac:dyDescent="0.25">
      <c r="A63" s="18" t="s">
        <v>138</v>
      </c>
      <c r="B63" s="17">
        <v>949</v>
      </c>
      <c r="C63" s="19" t="s">
        <v>137</v>
      </c>
      <c r="D63" s="19"/>
      <c r="E63" s="43"/>
      <c r="F63" s="43"/>
      <c r="G63" s="48"/>
      <c r="H63" s="45" t="e">
        <f t="shared" si="2"/>
        <v>#REF!</v>
      </c>
      <c r="I63" s="45" t="e">
        <f t="shared" si="2"/>
        <v>#REF!</v>
      </c>
      <c r="J63" s="45" t="e">
        <f t="shared" si="2"/>
        <v>#REF!</v>
      </c>
      <c r="K63" s="55"/>
      <c r="L63" s="24">
        <f t="shared" si="3"/>
        <v>213.1</v>
      </c>
      <c r="M63" s="24">
        <f t="shared" si="3"/>
        <v>15.699999999999989</v>
      </c>
      <c r="N63" s="24">
        <f t="shared" si="3"/>
        <v>-197.4</v>
      </c>
      <c r="O63" s="16"/>
    </row>
    <row r="64" spans="1:15" s="58" customFormat="1" ht="131.25" x14ac:dyDescent="0.25">
      <c r="A64" s="26" t="s">
        <v>135</v>
      </c>
      <c r="B64" s="5">
        <v>949</v>
      </c>
      <c r="C64" s="27" t="s">
        <v>137</v>
      </c>
      <c r="D64" s="27" t="s">
        <v>98</v>
      </c>
      <c r="E64" s="38"/>
      <c r="F64" s="38"/>
      <c r="G64" s="54">
        <v>740</v>
      </c>
      <c r="H64" s="27" t="e">
        <f>H66</f>
        <v>#REF!</v>
      </c>
      <c r="I64" s="27" t="e">
        <f>I66</f>
        <v>#REF!</v>
      </c>
      <c r="J64" s="27" t="e">
        <f>J66</f>
        <v>#REF!</v>
      </c>
      <c r="K64" s="61" t="s">
        <v>18</v>
      </c>
      <c r="L64" s="32">
        <f>L66</f>
        <v>213.1</v>
      </c>
      <c r="M64" s="32">
        <f>M66</f>
        <v>15.699999999999989</v>
      </c>
      <c r="N64" s="32">
        <f>N66</f>
        <v>-197.4</v>
      </c>
      <c r="O64" s="16"/>
    </row>
    <row r="65" spans="1:15" s="58" customFormat="1" ht="31.5" x14ac:dyDescent="0.25">
      <c r="A65" s="39" t="s">
        <v>83</v>
      </c>
      <c r="B65" s="5">
        <v>949</v>
      </c>
      <c r="C65" s="33" t="s">
        <v>137</v>
      </c>
      <c r="D65" s="33" t="s">
        <v>98</v>
      </c>
      <c r="E65" s="33" t="s">
        <v>54</v>
      </c>
      <c r="F65" s="33"/>
      <c r="G65" s="40"/>
      <c r="H65" s="45" t="e">
        <f>#REF!</f>
        <v>#REF!</v>
      </c>
      <c r="I65" s="45" t="e">
        <f>#REF!</f>
        <v>#REF!</v>
      </c>
      <c r="J65" s="45" t="e">
        <f>#REF!</f>
        <v>#REF!</v>
      </c>
      <c r="K65" s="55"/>
      <c r="L65" s="36">
        <f>L66</f>
        <v>213.1</v>
      </c>
      <c r="M65" s="36">
        <f>M66</f>
        <v>15.699999999999989</v>
      </c>
      <c r="N65" s="36">
        <f>N66</f>
        <v>-197.4</v>
      </c>
      <c r="O65" s="16"/>
    </row>
    <row r="66" spans="1:15" s="58" customFormat="1" ht="31.5" x14ac:dyDescent="0.25">
      <c r="A66" s="39" t="s">
        <v>66</v>
      </c>
      <c r="B66" s="5">
        <v>949</v>
      </c>
      <c r="C66" s="33" t="s">
        <v>137</v>
      </c>
      <c r="D66" s="33" t="s">
        <v>98</v>
      </c>
      <c r="E66" s="33" t="s">
        <v>65</v>
      </c>
      <c r="F66" s="33"/>
      <c r="G66" s="40"/>
      <c r="H66" s="45" t="e">
        <f>#REF!</f>
        <v>#REF!</v>
      </c>
      <c r="I66" s="45" t="e">
        <f>#REF!</f>
        <v>#REF!</v>
      </c>
      <c r="J66" s="45" t="e">
        <f>#REF!</f>
        <v>#REF!</v>
      </c>
      <c r="K66" s="55"/>
      <c r="L66" s="36">
        <v>213.1</v>
      </c>
      <c r="M66" s="36">
        <f>L66+N66</f>
        <v>15.699999999999989</v>
      </c>
      <c r="N66" s="36">
        <v>-197.4</v>
      </c>
      <c r="O66" s="16"/>
    </row>
    <row r="67" spans="1:15" s="58" customFormat="1" ht="18.75" x14ac:dyDescent="0.25">
      <c r="A67" s="18" t="s">
        <v>48</v>
      </c>
      <c r="B67" s="17">
        <v>949</v>
      </c>
      <c r="C67" s="19" t="s">
        <v>49</v>
      </c>
      <c r="D67" s="19"/>
      <c r="E67" s="43"/>
      <c r="F67" s="43"/>
      <c r="G67" s="48"/>
      <c r="H67" s="48"/>
      <c r="I67" s="48"/>
      <c r="J67" s="48"/>
      <c r="K67" s="63"/>
      <c r="L67" s="24">
        <f>L68+L76+L72</f>
        <v>1066</v>
      </c>
      <c r="M67" s="24">
        <f>M68+M76+M72</f>
        <v>1032.7</v>
      </c>
      <c r="N67" s="24">
        <f>N68+N76+N72</f>
        <v>-33.299999999999997</v>
      </c>
      <c r="O67" s="16"/>
    </row>
    <row r="68" spans="1:15" s="58" customFormat="1" ht="18.75" x14ac:dyDescent="0.25">
      <c r="A68" s="18" t="s">
        <v>50</v>
      </c>
      <c r="B68" s="17">
        <v>949</v>
      </c>
      <c r="C68" s="19" t="s">
        <v>51</v>
      </c>
      <c r="D68" s="19"/>
      <c r="E68" s="43"/>
      <c r="F68" s="43"/>
      <c r="G68" s="48"/>
      <c r="H68" s="54"/>
      <c r="I68" s="54"/>
      <c r="J68" s="54"/>
      <c r="K68" s="62"/>
      <c r="L68" s="24">
        <f t="shared" ref="L68:N70" si="4">L69</f>
        <v>547</v>
      </c>
      <c r="M68" s="24">
        <f t="shared" si="4"/>
        <v>547</v>
      </c>
      <c r="N68" s="24">
        <f t="shared" si="4"/>
        <v>0</v>
      </c>
      <c r="O68" s="16"/>
    </row>
    <row r="69" spans="1:15" s="58" customFormat="1" ht="171" customHeight="1" x14ac:dyDescent="0.25">
      <c r="A69" s="26" t="s">
        <v>120</v>
      </c>
      <c r="B69" s="5">
        <v>949</v>
      </c>
      <c r="C69" s="27" t="s">
        <v>51</v>
      </c>
      <c r="D69" s="27" t="s">
        <v>99</v>
      </c>
      <c r="E69" s="33"/>
      <c r="F69" s="33"/>
      <c r="G69" s="34"/>
      <c r="H69" s="45"/>
      <c r="I69" s="45"/>
      <c r="J69" s="45"/>
      <c r="K69" s="55"/>
      <c r="L69" s="36">
        <f t="shared" si="4"/>
        <v>547</v>
      </c>
      <c r="M69" s="36">
        <f t="shared" si="4"/>
        <v>547</v>
      </c>
      <c r="N69" s="36">
        <f t="shared" si="4"/>
        <v>0</v>
      </c>
      <c r="O69" s="16"/>
    </row>
    <row r="70" spans="1:15" s="58" customFormat="1" ht="40.9" customHeight="1" x14ac:dyDescent="0.25">
      <c r="A70" s="39" t="s">
        <v>83</v>
      </c>
      <c r="B70" s="5">
        <v>949</v>
      </c>
      <c r="C70" s="33" t="s">
        <v>51</v>
      </c>
      <c r="D70" s="33" t="s">
        <v>99</v>
      </c>
      <c r="E70" s="33" t="s">
        <v>54</v>
      </c>
      <c r="F70" s="33"/>
      <c r="G70" s="34"/>
      <c r="H70" s="45"/>
      <c r="I70" s="45"/>
      <c r="J70" s="45"/>
      <c r="K70" s="55"/>
      <c r="L70" s="36">
        <f t="shared" si="4"/>
        <v>547</v>
      </c>
      <c r="M70" s="36">
        <f t="shared" si="4"/>
        <v>547</v>
      </c>
      <c r="N70" s="36">
        <f t="shared" si="4"/>
        <v>0</v>
      </c>
      <c r="O70" s="16"/>
    </row>
    <row r="71" spans="1:15" s="58" customFormat="1" ht="35.25" customHeight="1" x14ac:dyDescent="0.25">
      <c r="A71" s="39" t="s">
        <v>66</v>
      </c>
      <c r="B71" s="5">
        <v>949</v>
      </c>
      <c r="C71" s="33" t="s">
        <v>51</v>
      </c>
      <c r="D71" s="33" t="s">
        <v>99</v>
      </c>
      <c r="E71" s="33" t="s">
        <v>125</v>
      </c>
      <c r="F71" s="33"/>
      <c r="G71" s="34"/>
      <c r="H71" s="45"/>
      <c r="I71" s="45"/>
      <c r="J71" s="45"/>
      <c r="K71" s="55"/>
      <c r="L71" s="36">
        <v>547</v>
      </c>
      <c r="M71" s="36">
        <f>L71+N71</f>
        <v>547</v>
      </c>
      <c r="N71" s="36">
        <v>0</v>
      </c>
      <c r="O71" s="16"/>
    </row>
    <row r="72" spans="1:15" s="58" customFormat="1" ht="35.25" customHeight="1" x14ac:dyDescent="0.25">
      <c r="A72" s="18" t="s">
        <v>154</v>
      </c>
      <c r="B72" s="17">
        <v>949</v>
      </c>
      <c r="C72" s="19" t="s">
        <v>153</v>
      </c>
      <c r="D72" s="19"/>
      <c r="E72" s="43"/>
      <c r="F72" s="43"/>
      <c r="G72" s="48"/>
      <c r="H72" s="54"/>
      <c r="I72" s="54"/>
      <c r="J72" s="54"/>
      <c r="K72" s="62"/>
      <c r="L72" s="24">
        <f t="shared" ref="L72:N74" si="5">L73</f>
        <v>470</v>
      </c>
      <c r="M72" s="24">
        <f t="shared" si="5"/>
        <v>470</v>
      </c>
      <c r="N72" s="24">
        <f t="shared" si="5"/>
        <v>0</v>
      </c>
      <c r="O72" s="16"/>
    </row>
    <row r="73" spans="1:15" s="58" customFormat="1" ht="35.25" customHeight="1" x14ac:dyDescent="0.25">
      <c r="A73" s="93" t="s">
        <v>148</v>
      </c>
      <c r="B73" s="5">
        <v>949</v>
      </c>
      <c r="C73" s="33" t="s">
        <v>153</v>
      </c>
      <c r="D73" s="33" t="s">
        <v>140</v>
      </c>
      <c r="E73" s="33"/>
      <c r="F73" s="33"/>
      <c r="G73" s="34"/>
      <c r="H73" s="45"/>
      <c r="I73" s="45"/>
      <c r="J73" s="45"/>
      <c r="K73" s="55"/>
      <c r="L73" s="36">
        <f t="shared" si="5"/>
        <v>470</v>
      </c>
      <c r="M73" s="36">
        <f t="shared" si="5"/>
        <v>470</v>
      </c>
      <c r="N73" s="36">
        <f t="shared" si="5"/>
        <v>0</v>
      </c>
      <c r="O73" s="16"/>
    </row>
    <row r="74" spans="1:15" s="58" customFormat="1" ht="35.25" customHeight="1" x14ac:dyDescent="0.25">
      <c r="A74" s="39" t="s">
        <v>83</v>
      </c>
      <c r="B74" s="5">
        <v>949</v>
      </c>
      <c r="C74" s="33" t="s">
        <v>153</v>
      </c>
      <c r="D74" s="33" t="s">
        <v>140</v>
      </c>
      <c r="E74" s="33" t="s">
        <v>54</v>
      </c>
      <c r="F74" s="33"/>
      <c r="G74" s="34"/>
      <c r="H74" s="45"/>
      <c r="I74" s="45"/>
      <c r="J74" s="45"/>
      <c r="K74" s="55"/>
      <c r="L74" s="36">
        <f t="shared" si="5"/>
        <v>470</v>
      </c>
      <c r="M74" s="36">
        <f t="shared" si="5"/>
        <v>470</v>
      </c>
      <c r="N74" s="36">
        <f t="shared" si="5"/>
        <v>0</v>
      </c>
      <c r="O74" s="16"/>
    </row>
    <row r="75" spans="1:15" s="58" customFormat="1" ht="35.25" customHeight="1" x14ac:dyDescent="0.25">
      <c r="A75" s="39" t="s">
        <v>66</v>
      </c>
      <c r="B75" s="5">
        <v>949</v>
      </c>
      <c r="C75" s="33" t="s">
        <v>153</v>
      </c>
      <c r="D75" s="33" t="s">
        <v>140</v>
      </c>
      <c r="E75" s="33" t="s">
        <v>125</v>
      </c>
      <c r="F75" s="33"/>
      <c r="G75" s="34"/>
      <c r="H75" s="45"/>
      <c r="I75" s="45"/>
      <c r="J75" s="45"/>
      <c r="K75" s="55"/>
      <c r="L75" s="36">
        <v>470</v>
      </c>
      <c r="M75" s="36">
        <f>L75+N75</f>
        <v>470</v>
      </c>
      <c r="N75" s="36">
        <v>0</v>
      </c>
      <c r="O75" s="16"/>
    </row>
    <row r="76" spans="1:15" s="58" customFormat="1" ht="18.75" customHeight="1" x14ac:dyDescent="0.25">
      <c r="A76" s="18" t="s">
        <v>74</v>
      </c>
      <c r="B76" s="17">
        <v>949</v>
      </c>
      <c r="C76" s="19" t="s">
        <v>75</v>
      </c>
      <c r="D76" s="19"/>
      <c r="E76" s="43"/>
      <c r="F76" s="43"/>
      <c r="G76" s="48"/>
      <c r="H76" s="54"/>
      <c r="I76" s="54"/>
      <c r="J76" s="54"/>
      <c r="K76" s="62"/>
      <c r="L76" s="24">
        <f>L77</f>
        <v>49</v>
      </c>
      <c r="M76" s="24">
        <f>M77</f>
        <v>15.700000000000003</v>
      </c>
      <c r="N76" s="24">
        <f>N77</f>
        <v>-33.299999999999997</v>
      </c>
      <c r="O76" s="16"/>
    </row>
    <row r="77" spans="1:15" s="58" customFormat="1" ht="103.15" customHeight="1" x14ac:dyDescent="0.25">
      <c r="A77" s="74" t="s">
        <v>134</v>
      </c>
      <c r="B77" s="73">
        <v>949</v>
      </c>
      <c r="C77" s="72" t="s">
        <v>75</v>
      </c>
      <c r="D77" s="72" t="s">
        <v>100</v>
      </c>
      <c r="E77" s="76"/>
      <c r="F77" s="38"/>
      <c r="G77" s="30">
        <v>100</v>
      </c>
      <c r="H77" s="30"/>
      <c r="I77" s="30"/>
      <c r="J77" s="30"/>
      <c r="K77" s="31">
        <v>70</v>
      </c>
      <c r="L77" s="32">
        <f>L79</f>
        <v>49</v>
      </c>
      <c r="M77" s="32">
        <f>M79</f>
        <v>15.700000000000003</v>
      </c>
      <c r="N77" s="32">
        <f>N79</f>
        <v>-33.299999999999997</v>
      </c>
      <c r="O77" s="16"/>
    </row>
    <row r="78" spans="1:15" s="58" customFormat="1" ht="32.25" customHeight="1" x14ac:dyDescent="0.25">
      <c r="A78" s="39" t="s">
        <v>83</v>
      </c>
      <c r="B78" s="73">
        <v>949</v>
      </c>
      <c r="C78" s="75" t="s">
        <v>75</v>
      </c>
      <c r="D78" s="75" t="s">
        <v>100</v>
      </c>
      <c r="E78" s="77">
        <v>200</v>
      </c>
      <c r="F78" s="33"/>
      <c r="G78" s="36"/>
      <c r="H78" s="36"/>
      <c r="I78" s="36"/>
      <c r="J78" s="36"/>
      <c r="K78" s="41"/>
      <c r="L78" s="36">
        <f>L79</f>
        <v>49</v>
      </c>
      <c r="M78" s="36">
        <f>M79</f>
        <v>15.700000000000003</v>
      </c>
      <c r="N78" s="36">
        <f>N79</f>
        <v>-33.299999999999997</v>
      </c>
      <c r="O78" s="16"/>
    </row>
    <row r="79" spans="1:15" s="58" customFormat="1" ht="31.5" customHeight="1" x14ac:dyDescent="0.25">
      <c r="A79" s="39" t="s">
        <v>66</v>
      </c>
      <c r="B79" s="73">
        <v>949</v>
      </c>
      <c r="C79" s="75" t="s">
        <v>75</v>
      </c>
      <c r="D79" s="75" t="s">
        <v>100</v>
      </c>
      <c r="E79" s="77">
        <v>240</v>
      </c>
      <c r="F79" s="33"/>
      <c r="G79" s="36"/>
      <c r="H79" s="36"/>
      <c r="I79" s="36"/>
      <c r="J79" s="36"/>
      <c r="K79" s="41"/>
      <c r="L79" s="36">
        <v>49</v>
      </c>
      <c r="M79" s="36">
        <f>L79+N79</f>
        <v>15.700000000000003</v>
      </c>
      <c r="N79" s="36">
        <v>-33.299999999999997</v>
      </c>
      <c r="O79" s="16"/>
    </row>
    <row r="80" spans="1:15" s="57" customFormat="1" ht="18.75" x14ac:dyDescent="0.25">
      <c r="A80" s="18" t="s">
        <v>19</v>
      </c>
      <c r="B80" s="17">
        <v>949</v>
      </c>
      <c r="C80" s="19" t="s">
        <v>20</v>
      </c>
      <c r="D80" s="19"/>
      <c r="E80" s="43"/>
      <c r="F80" s="43"/>
      <c r="G80" s="48"/>
      <c r="H80" s="48"/>
      <c r="I80" s="48" t="e">
        <f>#REF!+I81</f>
        <v>#REF!</v>
      </c>
      <c r="J80" s="48" t="e">
        <f>#REF!+J81</f>
        <v>#REF!</v>
      </c>
      <c r="K80" s="63"/>
      <c r="L80" s="24">
        <f t="shared" ref="L80:N81" si="6">L81</f>
        <v>37520.1</v>
      </c>
      <c r="M80" s="24">
        <f t="shared" si="6"/>
        <v>34620.1</v>
      </c>
      <c r="N80" s="24">
        <f t="shared" si="6"/>
        <v>-2900</v>
      </c>
      <c r="O80" s="16"/>
    </row>
    <row r="81" spans="1:15" s="58" customFormat="1" ht="18.75" x14ac:dyDescent="0.25">
      <c r="A81" s="18" t="s">
        <v>21</v>
      </c>
      <c r="B81" s="17">
        <v>949</v>
      </c>
      <c r="C81" s="19" t="s">
        <v>22</v>
      </c>
      <c r="D81" s="19"/>
      <c r="E81" s="43"/>
      <c r="F81" s="43"/>
      <c r="G81" s="48"/>
      <c r="H81" s="54" t="e">
        <f>H82+#REF!+#REF!+#REF!+#REF!+#REF!</f>
        <v>#REF!</v>
      </c>
      <c r="I81" s="54" t="e">
        <f>I82+#REF!+#REF!+#REF!+#REF!+#REF!</f>
        <v>#REF!</v>
      </c>
      <c r="J81" s="54" t="e">
        <f>J82+#REF!+#REF!+#REF!+#REF!+#REF!</f>
        <v>#REF!</v>
      </c>
      <c r="K81" s="62"/>
      <c r="L81" s="24">
        <f t="shared" si="6"/>
        <v>37520.1</v>
      </c>
      <c r="M81" s="24">
        <f t="shared" si="6"/>
        <v>34620.1</v>
      </c>
      <c r="N81" s="24">
        <f t="shared" si="6"/>
        <v>-2900</v>
      </c>
      <c r="O81" s="16"/>
    </row>
    <row r="82" spans="1:15" s="58" customFormat="1" ht="124.9" customHeight="1" x14ac:dyDescent="0.25">
      <c r="A82" s="26" t="s">
        <v>144</v>
      </c>
      <c r="B82" s="5">
        <v>949</v>
      </c>
      <c r="C82" s="27" t="s">
        <v>22</v>
      </c>
      <c r="D82" s="27" t="s">
        <v>101</v>
      </c>
      <c r="E82" s="38"/>
      <c r="F82" s="38"/>
      <c r="G82" s="54">
        <v>1296</v>
      </c>
      <c r="H82" s="54" t="e">
        <f>#REF!</f>
        <v>#REF!</v>
      </c>
      <c r="I82" s="54" t="e">
        <f>#REF!</f>
        <v>#REF!</v>
      </c>
      <c r="J82" s="54" t="e">
        <f>#REF!</f>
        <v>#REF!</v>
      </c>
      <c r="K82" s="62">
        <v>2072</v>
      </c>
      <c r="L82" s="32">
        <f>L83+L86</f>
        <v>37520.1</v>
      </c>
      <c r="M82" s="32">
        <f>M83+M86</f>
        <v>34620.1</v>
      </c>
      <c r="N82" s="32">
        <f>N83+N86</f>
        <v>-2900</v>
      </c>
      <c r="O82" s="16"/>
    </row>
    <row r="83" spans="1:15" s="58" customFormat="1" ht="31.5" x14ac:dyDescent="0.25">
      <c r="A83" s="39" t="s">
        <v>83</v>
      </c>
      <c r="B83" s="5">
        <v>949</v>
      </c>
      <c r="C83" s="33" t="s">
        <v>22</v>
      </c>
      <c r="D83" s="33" t="s">
        <v>101</v>
      </c>
      <c r="E83" s="33" t="s">
        <v>54</v>
      </c>
      <c r="F83" s="33"/>
      <c r="G83" s="40"/>
      <c r="H83" s="40"/>
      <c r="I83" s="53"/>
      <c r="J83" s="53"/>
      <c r="K83" s="64"/>
      <c r="L83" s="36">
        <f>L84</f>
        <v>37484.1</v>
      </c>
      <c r="M83" s="36">
        <f>M84</f>
        <v>34584.1</v>
      </c>
      <c r="N83" s="36">
        <f>N84</f>
        <v>-2900</v>
      </c>
      <c r="O83" s="16"/>
    </row>
    <row r="84" spans="1:15" s="58" customFormat="1" ht="31.5" x14ac:dyDescent="0.25">
      <c r="A84" s="39" t="s">
        <v>66</v>
      </c>
      <c r="B84" s="5">
        <v>949</v>
      </c>
      <c r="C84" s="33" t="s">
        <v>22</v>
      </c>
      <c r="D84" s="33" t="s">
        <v>101</v>
      </c>
      <c r="E84" s="33" t="s">
        <v>65</v>
      </c>
      <c r="F84" s="33"/>
      <c r="G84" s="40"/>
      <c r="H84" s="40"/>
      <c r="I84" s="53"/>
      <c r="J84" s="53"/>
      <c r="K84" s="64"/>
      <c r="L84" s="36">
        <v>37484.1</v>
      </c>
      <c r="M84" s="36">
        <f>L84+N84</f>
        <v>34584.1</v>
      </c>
      <c r="N84" s="36">
        <v>-2900</v>
      </c>
      <c r="O84" s="16"/>
    </row>
    <row r="85" spans="1:15" s="58" customFormat="1" ht="18.75" x14ac:dyDescent="0.25">
      <c r="A85" s="39" t="s">
        <v>56</v>
      </c>
      <c r="B85" s="5">
        <v>949</v>
      </c>
      <c r="C85" s="33" t="s">
        <v>22</v>
      </c>
      <c r="D85" s="33" t="s">
        <v>101</v>
      </c>
      <c r="E85" s="33" t="s">
        <v>55</v>
      </c>
      <c r="F85" s="33"/>
      <c r="G85" s="40"/>
      <c r="H85" s="40"/>
      <c r="I85" s="53"/>
      <c r="J85" s="53"/>
      <c r="K85" s="64"/>
      <c r="L85" s="36">
        <f>L86</f>
        <v>36</v>
      </c>
      <c r="M85" s="36">
        <f>L85+N85</f>
        <v>36</v>
      </c>
      <c r="N85" s="36">
        <f>N86</f>
        <v>0</v>
      </c>
      <c r="O85" s="16"/>
    </row>
    <row r="86" spans="1:15" s="58" customFormat="1" ht="18.75" x14ac:dyDescent="0.25">
      <c r="A86" s="39" t="s">
        <v>68</v>
      </c>
      <c r="B86" s="5">
        <v>949</v>
      </c>
      <c r="C86" s="33" t="s">
        <v>22</v>
      </c>
      <c r="D86" s="33" t="s">
        <v>101</v>
      </c>
      <c r="E86" s="33" t="s">
        <v>67</v>
      </c>
      <c r="F86" s="33"/>
      <c r="G86" s="40"/>
      <c r="H86" s="40"/>
      <c r="I86" s="53"/>
      <c r="J86" s="53"/>
      <c r="K86" s="64"/>
      <c r="L86" s="36">
        <v>36</v>
      </c>
      <c r="M86" s="36">
        <f>L86+N86</f>
        <v>36</v>
      </c>
      <c r="N86" s="36">
        <v>0</v>
      </c>
      <c r="O86" s="16"/>
    </row>
    <row r="87" spans="1:15" s="25" customFormat="1" ht="41.25" customHeight="1" x14ac:dyDescent="0.25">
      <c r="A87" s="18" t="s">
        <v>23</v>
      </c>
      <c r="B87" s="17">
        <v>949</v>
      </c>
      <c r="C87" s="19" t="s">
        <v>24</v>
      </c>
      <c r="D87" s="19"/>
      <c r="E87" s="43"/>
      <c r="F87" s="43"/>
      <c r="G87" s="15"/>
      <c r="H87" s="15" t="e">
        <f>#REF!</f>
        <v>#REF!</v>
      </c>
      <c r="I87" s="15" t="e">
        <f>#REF!</f>
        <v>#REF!</v>
      </c>
      <c r="J87" s="15" t="e">
        <f>#REF!</f>
        <v>#REF!</v>
      </c>
      <c r="K87" s="23"/>
      <c r="L87" s="24">
        <f>L88+L92</f>
        <v>267.3</v>
      </c>
      <c r="M87" s="24">
        <f>M88+M92</f>
        <v>67.699999999999989</v>
      </c>
      <c r="N87" s="24">
        <f>N88+N92</f>
        <v>-199.60000000000002</v>
      </c>
      <c r="O87" s="16"/>
    </row>
    <row r="88" spans="1:15" s="25" customFormat="1" ht="41.25" customHeight="1" x14ac:dyDescent="0.25">
      <c r="A88" s="18" t="s">
        <v>46</v>
      </c>
      <c r="B88" s="17"/>
      <c r="C88" s="19" t="s">
        <v>47</v>
      </c>
      <c r="D88" s="19"/>
      <c r="E88" s="43"/>
      <c r="F88" s="43"/>
      <c r="G88" s="15"/>
      <c r="H88" s="15"/>
      <c r="I88" s="15"/>
      <c r="J88" s="15"/>
      <c r="K88" s="23"/>
      <c r="L88" s="24">
        <f>L89</f>
        <v>60</v>
      </c>
      <c r="M88" s="24">
        <f>M89</f>
        <v>20</v>
      </c>
      <c r="N88" s="24">
        <f>N89</f>
        <v>-40</v>
      </c>
      <c r="O88" s="16"/>
    </row>
    <row r="89" spans="1:15" s="25" customFormat="1" ht="112.9" customHeight="1" x14ac:dyDescent="0.25">
      <c r="A89" s="81" t="s">
        <v>117</v>
      </c>
      <c r="B89" s="5">
        <v>949</v>
      </c>
      <c r="C89" s="27" t="s">
        <v>47</v>
      </c>
      <c r="D89" s="27" t="s">
        <v>102</v>
      </c>
      <c r="E89" s="38"/>
      <c r="F89" s="59"/>
      <c r="G89" s="54"/>
      <c r="H89" s="45"/>
      <c r="I89" s="45"/>
      <c r="J89" s="45"/>
      <c r="K89" s="55"/>
      <c r="L89" s="32">
        <f>L91</f>
        <v>60</v>
      </c>
      <c r="M89" s="32">
        <f>M91</f>
        <v>20</v>
      </c>
      <c r="N89" s="32">
        <f>N91</f>
        <v>-40</v>
      </c>
      <c r="O89" s="16"/>
    </row>
    <row r="90" spans="1:15" s="25" customFormat="1" ht="32.25" customHeight="1" x14ac:dyDescent="0.25">
      <c r="A90" s="39" t="s">
        <v>83</v>
      </c>
      <c r="B90" s="80">
        <v>949</v>
      </c>
      <c r="C90" s="33" t="s">
        <v>47</v>
      </c>
      <c r="D90" s="33" t="s">
        <v>102</v>
      </c>
      <c r="E90" s="33" t="s">
        <v>54</v>
      </c>
      <c r="F90" s="37"/>
      <c r="G90" s="40"/>
      <c r="H90" s="34"/>
      <c r="I90" s="34"/>
      <c r="J90" s="34"/>
      <c r="K90" s="35"/>
      <c r="L90" s="36">
        <f>L91</f>
        <v>60</v>
      </c>
      <c r="M90" s="36">
        <f>M91</f>
        <v>20</v>
      </c>
      <c r="N90" s="36">
        <f>N91</f>
        <v>-40</v>
      </c>
      <c r="O90" s="16"/>
    </row>
    <row r="91" spans="1:15" s="25" customFormat="1" ht="30.75" customHeight="1" x14ac:dyDescent="0.25">
      <c r="A91" s="39" t="s">
        <v>66</v>
      </c>
      <c r="B91" s="80">
        <v>949</v>
      </c>
      <c r="C91" s="33" t="s">
        <v>47</v>
      </c>
      <c r="D91" s="33" t="s">
        <v>102</v>
      </c>
      <c r="E91" s="33" t="s">
        <v>65</v>
      </c>
      <c r="F91" s="37"/>
      <c r="G91" s="40"/>
      <c r="H91" s="34"/>
      <c r="I91" s="34"/>
      <c r="J91" s="34"/>
      <c r="K91" s="35"/>
      <c r="L91" s="36">
        <v>60</v>
      </c>
      <c r="M91" s="36">
        <f>L91+N91</f>
        <v>20</v>
      </c>
      <c r="N91" s="36">
        <v>-40</v>
      </c>
      <c r="O91" s="16"/>
    </row>
    <row r="92" spans="1:15" ht="18.75" x14ac:dyDescent="0.25">
      <c r="A92" s="18" t="s">
        <v>72</v>
      </c>
      <c r="B92" s="17">
        <v>949</v>
      </c>
      <c r="C92" s="19" t="s">
        <v>71</v>
      </c>
      <c r="D92" s="18"/>
      <c r="E92" s="18"/>
      <c r="F92" s="18"/>
      <c r="G92" s="18"/>
      <c r="H92" s="18"/>
      <c r="I92" s="18"/>
      <c r="J92" s="18"/>
      <c r="K92" s="18"/>
      <c r="L92" s="24">
        <f>L93+L96+L99+L102</f>
        <v>207.3</v>
      </c>
      <c r="M92" s="24">
        <f>M93+M96+M99+M102</f>
        <v>47.699999999999996</v>
      </c>
      <c r="N92" s="24">
        <f>N93+N96+N99+N102</f>
        <v>-159.60000000000002</v>
      </c>
      <c r="O92" s="16"/>
    </row>
    <row r="93" spans="1:15" ht="80.45" customHeight="1" x14ac:dyDescent="0.25">
      <c r="A93" s="96" t="s">
        <v>141</v>
      </c>
      <c r="B93" s="5">
        <v>949</v>
      </c>
      <c r="C93" s="27" t="s">
        <v>71</v>
      </c>
      <c r="D93" s="27" t="s">
        <v>103</v>
      </c>
      <c r="E93" s="27"/>
      <c r="F93" s="27"/>
      <c r="G93" s="54"/>
      <c r="H93" s="54"/>
      <c r="I93" s="54"/>
      <c r="J93" s="54"/>
      <c r="K93" s="62"/>
      <c r="L93" s="32">
        <f>L95</f>
        <v>80</v>
      </c>
      <c r="M93" s="32">
        <f>M95</f>
        <v>16.299999999999997</v>
      </c>
      <c r="N93" s="32">
        <f>N95</f>
        <v>-63.7</v>
      </c>
      <c r="O93" s="16"/>
    </row>
    <row r="94" spans="1:15" ht="31.5" x14ac:dyDescent="0.25">
      <c r="A94" s="39" t="s">
        <v>83</v>
      </c>
      <c r="B94" s="5">
        <v>949</v>
      </c>
      <c r="C94" s="33" t="s">
        <v>71</v>
      </c>
      <c r="D94" s="33" t="s">
        <v>103</v>
      </c>
      <c r="E94" s="33" t="s">
        <v>54</v>
      </c>
      <c r="F94" s="33"/>
      <c r="G94" s="34"/>
      <c r="H94" s="45"/>
      <c r="I94" s="45"/>
      <c r="J94" s="45"/>
      <c r="K94" s="55"/>
      <c r="L94" s="36">
        <f>L95</f>
        <v>80</v>
      </c>
      <c r="M94" s="36">
        <f>M95</f>
        <v>16.299999999999997</v>
      </c>
      <c r="N94" s="36">
        <f>N95</f>
        <v>-63.7</v>
      </c>
      <c r="O94" s="16"/>
    </row>
    <row r="95" spans="1:15" ht="31.5" x14ac:dyDescent="0.25">
      <c r="A95" s="39" t="s">
        <v>66</v>
      </c>
      <c r="B95" s="5">
        <v>949</v>
      </c>
      <c r="C95" s="33" t="s">
        <v>71</v>
      </c>
      <c r="D95" s="33" t="s">
        <v>103</v>
      </c>
      <c r="E95" s="33" t="s">
        <v>65</v>
      </c>
      <c r="F95" s="33"/>
      <c r="G95" s="34"/>
      <c r="H95" s="45"/>
      <c r="I95" s="45"/>
      <c r="J95" s="45"/>
      <c r="K95" s="55"/>
      <c r="L95" s="36">
        <v>80</v>
      </c>
      <c r="M95" s="36">
        <f>L95+N95</f>
        <v>16.299999999999997</v>
      </c>
      <c r="N95" s="36">
        <v>-63.7</v>
      </c>
      <c r="O95" s="16"/>
    </row>
    <row r="96" spans="1:15" ht="78.75" customHeight="1" x14ac:dyDescent="0.25">
      <c r="A96" s="93" t="s">
        <v>133</v>
      </c>
      <c r="B96" s="5">
        <v>949</v>
      </c>
      <c r="C96" s="27" t="s">
        <v>71</v>
      </c>
      <c r="D96" s="27" t="s">
        <v>104</v>
      </c>
      <c r="E96" s="33"/>
      <c r="F96" s="33"/>
      <c r="G96" s="34"/>
      <c r="H96" s="45"/>
      <c r="I96" s="45"/>
      <c r="J96" s="45"/>
      <c r="K96" s="55"/>
      <c r="L96" s="32">
        <f t="shared" ref="L96:N97" si="7">L97</f>
        <v>37</v>
      </c>
      <c r="M96" s="32">
        <f t="shared" si="7"/>
        <v>15.7</v>
      </c>
      <c r="N96" s="32">
        <f t="shared" si="7"/>
        <v>-21.3</v>
      </c>
      <c r="O96" s="16"/>
    </row>
    <row r="97" spans="1:15" ht="31.5" x14ac:dyDescent="0.25">
      <c r="A97" s="39" t="s">
        <v>83</v>
      </c>
      <c r="B97" s="5">
        <v>949</v>
      </c>
      <c r="C97" s="33" t="s">
        <v>71</v>
      </c>
      <c r="D97" s="33" t="s">
        <v>104</v>
      </c>
      <c r="E97" s="33" t="s">
        <v>54</v>
      </c>
      <c r="F97" s="33"/>
      <c r="G97" s="34"/>
      <c r="H97" s="45"/>
      <c r="I97" s="45"/>
      <c r="J97" s="45"/>
      <c r="K97" s="55"/>
      <c r="L97" s="36">
        <f t="shared" si="7"/>
        <v>37</v>
      </c>
      <c r="M97" s="36">
        <f t="shared" si="7"/>
        <v>15.7</v>
      </c>
      <c r="N97" s="36">
        <f t="shared" si="7"/>
        <v>-21.3</v>
      </c>
      <c r="O97" s="16"/>
    </row>
    <row r="98" spans="1:15" ht="31.5" x14ac:dyDescent="0.25">
      <c r="A98" s="39" t="s">
        <v>66</v>
      </c>
      <c r="B98" s="5">
        <v>949</v>
      </c>
      <c r="C98" s="33" t="s">
        <v>71</v>
      </c>
      <c r="D98" s="33" t="s">
        <v>104</v>
      </c>
      <c r="E98" s="33" t="s">
        <v>65</v>
      </c>
      <c r="F98" s="33"/>
      <c r="G98" s="34"/>
      <c r="H98" s="45"/>
      <c r="I98" s="45"/>
      <c r="J98" s="45"/>
      <c r="K98" s="55"/>
      <c r="L98" s="36">
        <v>37</v>
      </c>
      <c r="M98" s="36">
        <f>L98+N98</f>
        <v>15.7</v>
      </c>
      <c r="N98" s="36">
        <v>-21.3</v>
      </c>
      <c r="O98" s="16"/>
    </row>
    <row r="99" spans="1:15" ht="47.25" x14ac:dyDescent="0.25">
      <c r="A99" s="39" t="s">
        <v>139</v>
      </c>
      <c r="B99" s="5">
        <v>949</v>
      </c>
      <c r="C99" s="27" t="s">
        <v>71</v>
      </c>
      <c r="D99" s="27" t="s">
        <v>124</v>
      </c>
      <c r="E99" s="27"/>
      <c r="F99" s="27"/>
      <c r="G99" s="27"/>
      <c r="H99" s="27"/>
      <c r="I99" s="27"/>
      <c r="J99" s="27"/>
      <c r="K99" s="27"/>
      <c r="L99" s="32">
        <f t="shared" ref="L99:N100" si="8">L100</f>
        <v>55.3</v>
      </c>
      <c r="M99" s="32">
        <f t="shared" si="8"/>
        <v>0</v>
      </c>
      <c r="N99" s="32">
        <f t="shared" si="8"/>
        <v>-55.3</v>
      </c>
      <c r="O99" s="16"/>
    </row>
    <row r="100" spans="1:15" ht="31.5" x14ac:dyDescent="0.25">
      <c r="A100" s="39" t="s">
        <v>83</v>
      </c>
      <c r="B100" s="5">
        <v>949</v>
      </c>
      <c r="C100" s="33" t="s">
        <v>71</v>
      </c>
      <c r="D100" s="33" t="s">
        <v>124</v>
      </c>
      <c r="E100" s="33" t="s">
        <v>54</v>
      </c>
      <c r="F100" s="37"/>
      <c r="G100" s="40"/>
      <c r="H100" s="34"/>
      <c r="I100" s="34"/>
      <c r="J100" s="34"/>
      <c r="K100" s="35"/>
      <c r="L100" s="36">
        <f t="shared" si="8"/>
        <v>55.3</v>
      </c>
      <c r="M100" s="36">
        <f t="shared" si="8"/>
        <v>0</v>
      </c>
      <c r="N100" s="36">
        <f t="shared" si="8"/>
        <v>-55.3</v>
      </c>
      <c r="O100" s="16"/>
    </row>
    <row r="101" spans="1:15" ht="31.5" x14ac:dyDescent="0.25">
      <c r="A101" s="39" t="s">
        <v>66</v>
      </c>
      <c r="B101" s="5">
        <v>949</v>
      </c>
      <c r="C101" s="33" t="s">
        <v>71</v>
      </c>
      <c r="D101" s="33" t="s">
        <v>124</v>
      </c>
      <c r="E101" s="33" t="s">
        <v>65</v>
      </c>
      <c r="F101" s="37"/>
      <c r="G101" s="40"/>
      <c r="H101" s="34"/>
      <c r="I101" s="34"/>
      <c r="J101" s="34"/>
      <c r="K101" s="35"/>
      <c r="L101" s="36">
        <v>55.3</v>
      </c>
      <c r="M101" s="36">
        <f>L101+N101</f>
        <v>0</v>
      </c>
      <c r="N101" s="36">
        <v>-55.3</v>
      </c>
      <c r="O101" s="16"/>
    </row>
    <row r="102" spans="1:15" ht="66.599999999999994" customHeight="1" x14ac:dyDescent="0.25">
      <c r="A102" s="39" t="s">
        <v>132</v>
      </c>
      <c r="B102" s="5">
        <v>949</v>
      </c>
      <c r="C102" s="27" t="s">
        <v>71</v>
      </c>
      <c r="D102" s="27" t="s">
        <v>128</v>
      </c>
      <c r="E102" s="27"/>
      <c r="F102" s="27"/>
      <c r="G102" s="27"/>
      <c r="H102" s="27"/>
      <c r="I102" s="27"/>
      <c r="J102" s="27"/>
      <c r="K102" s="27"/>
      <c r="L102" s="32">
        <f t="shared" ref="L102:N103" si="9">L103</f>
        <v>35</v>
      </c>
      <c r="M102" s="32">
        <f t="shared" si="9"/>
        <v>15.7</v>
      </c>
      <c r="N102" s="32">
        <f t="shared" si="9"/>
        <v>-19.3</v>
      </c>
      <c r="O102" s="16"/>
    </row>
    <row r="103" spans="1:15" ht="31.5" x14ac:dyDescent="0.25">
      <c r="A103" s="39" t="s">
        <v>83</v>
      </c>
      <c r="B103" s="5">
        <v>949</v>
      </c>
      <c r="C103" s="33" t="s">
        <v>71</v>
      </c>
      <c r="D103" s="33" t="s">
        <v>128</v>
      </c>
      <c r="E103" s="33" t="s">
        <v>54</v>
      </c>
      <c r="F103" s="37"/>
      <c r="G103" s="40"/>
      <c r="H103" s="34"/>
      <c r="I103" s="34"/>
      <c r="J103" s="34"/>
      <c r="K103" s="35"/>
      <c r="L103" s="36">
        <f t="shared" si="9"/>
        <v>35</v>
      </c>
      <c r="M103" s="36">
        <f t="shared" si="9"/>
        <v>15.7</v>
      </c>
      <c r="N103" s="36">
        <f t="shared" si="9"/>
        <v>-19.3</v>
      </c>
      <c r="O103" s="16"/>
    </row>
    <row r="104" spans="1:15" ht="31.5" x14ac:dyDescent="0.25">
      <c r="A104" s="39" t="s">
        <v>66</v>
      </c>
      <c r="B104" s="5">
        <v>949</v>
      </c>
      <c r="C104" s="33" t="s">
        <v>71</v>
      </c>
      <c r="D104" s="33" t="s">
        <v>128</v>
      </c>
      <c r="E104" s="33" t="s">
        <v>65</v>
      </c>
      <c r="F104" s="37"/>
      <c r="G104" s="40"/>
      <c r="H104" s="34"/>
      <c r="I104" s="34"/>
      <c r="J104" s="34"/>
      <c r="K104" s="35"/>
      <c r="L104" s="36">
        <v>35</v>
      </c>
      <c r="M104" s="36">
        <f>L104+N104</f>
        <v>15.7</v>
      </c>
      <c r="N104" s="36">
        <v>-19.3</v>
      </c>
      <c r="O104" s="16"/>
    </row>
    <row r="105" spans="1:15" s="25" customFormat="1" ht="18.75" x14ac:dyDescent="0.25">
      <c r="A105" s="18" t="s">
        <v>25</v>
      </c>
      <c r="B105" s="17">
        <v>949</v>
      </c>
      <c r="C105" s="19" t="s">
        <v>26</v>
      </c>
      <c r="D105" s="19"/>
      <c r="E105" s="43"/>
      <c r="F105" s="52"/>
      <c r="G105" s="13"/>
      <c r="H105" s="48"/>
      <c r="I105" s="15"/>
      <c r="J105" s="15"/>
      <c r="K105" s="23"/>
      <c r="L105" s="24">
        <f>L106</f>
        <v>5658</v>
      </c>
      <c r="M105" s="24">
        <f>M106</f>
        <v>5508</v>
      </c>
      <c r="N105" s="24">
        <f>N106</f>
        <v>-150</v>
      </c>
      <c r="O105" s="16"/>
    </row>
    <row r="106" spans="1:15" s="25" customFormat="1" ht="18.75" x14ac:dyDescent="0.25">
      <c r="A106" s="18" t="s">
        <v>27</v>
      </c>
      <c r="B106" s="17">
        <v>949</v>
      </c>
      <c r="C106" s="19" t="s">
        <v>28</v>
      </c>
      <c r="D106" s="19"/>
      <c r="E106" s="43"/>
      <c r="F106" s="52"/>
      <c r="G106" s="48"/>
      <c r="H106" s="48">
        <f>H107+H130</f>
        <v>0</v>
      </c>
      <c r="I106" s="48">
        <f>I107+I130</f>
        <v>0</v>
      </c>
      <c r="J106" s="48">
        <f>J107+J130</f>
        <v>0</v>
      </c>
      <c r="K106" s="63"/>
      <c r="L106" s="24">
        <f>L107+L110</f>
        <v>5658</v>
      </c>
      <c r="M106" s="24">
        <f>M107+M110</f>
        <v>5508</v>
      </c>
      <c r="N106" s="24">
        <f>N107+N110</f>
        <v>-150</v>
      </c>
      <c r="O106" s="16"/>
    </row>
    <row r="107" spans="1:15" ht="67.5" customHeight="1" x14ac:dyDescent="0.25">
      <c r="A107" s="86" t="s">
        <v>131</v>
      </c>
      <c r="B107" s="5">
        <v>949</v>
      </c>
      <c r="C107" s="38" t="s">
        <v>28</v>
      </c>
      <c r="D107" s="38" t="s">
        <v>105</v>
      </c>
      <c r="E107" s="38"/>
      <c r="F107" s="29"/>
      <c r="G107" s="54"/>
      <c r="H107" s="45"/>
      <c r="I107" s="45"/>
      <c r="J107" s="45"/>
      <c r="K107" s="55"/>
      <c r="L107" s="32">
        <f t="shared" ref="L107:N108" si="10">L108</f>
        <v>1242.7</v>
      </c>
      <c r="M107" s="32">
        <f t="shared" si="10"/>
        <v>1092.7</v>
      </c>
      <c r="N107" s="32">
        <f t="shared" si="10"/>
        <v>-150</v>
      </c>
      <c r="O107" s="16"/>
    </row>
    <row r="108" spans="1:15" ht="31.5" customHeight="1" x14ac:dyDescent="0.25">
      <c r="A108" s="39" t="s">
        <v>83</v>
      </c>
      <c r="B108" s="5">
        <v>949</v>
      </c>
      <c r="C108" s="33" t="s">
        <v>28</v>
      </c>
      <c r="D108" s="33" t="s">
        <v>105</v>
      </c>
      <c r="E108" s="33" t="s">
        <v>54</v>
      </c>
      <c r="F108" s="37"/>
      <c r="G108" s="40"/>
      <c r="H108" s="34"/>
      <c r="I108" s="34"/>
      <c r="J108" s="34"/>
      <c r="K108" s="35"/>
      <c r="L108" s="36">
        <f t="shared" si="10"/>
        <v>1242.7</v>
      </c>
      <c r="M108" s="36">
        <f t="shared" si="10"/>
        <v>1092.7</v>
      </c>
      <c r="N108" s="36">
        <f t="shared" si="10"/>
        <v>-150</v>
      </c>
      <c r="O108" s="16"/>
    </row>
    <row r="109" spans="1:15" ht="31.5" customHeight="1" x14ac:dyDescent="0.25">
      <c r="A109" s="39" t="s">
        <v>66</v>
      </c>
      <c r="B109" s="5">
        <v>949</v>
      </c>
      <c r="C109" s="33" t="s">
        <v>28</v>
      </c>
      <c r="D109" s="33" t="s">
        <v>105</v>
      </c>
      <c r="E109" s="33" t="s">
        <v>65</v>
      </c>
      <c r="F109" s="37"/>
      <c r="G109" s="40"/>
      <c r="H109" s="34" t="e">
        <f>#REF!</f>
        <v>#REF!</v>
      </c>
      <c r="I109" s="34" t="e">
        <f>#REF!</f>
        <v>#REF!</v>
      </c>
      <c r="J109" s="34" t="e">
        <f>#REF!</f>
        <v>#REF!</v>
      </c>
      <c r="K109" s="35"/>
      <c r="L109" s="36">
        <v>1242.7</v>
      </c>
      <c r="M109" s="36">
        <f>L109+N109</f>
        <v>1092.7</v>
      </c>
      <c r="N109" s="36">
        <v>-150</v>
      </c>
      <c r="O109" s="16"/>
    </row>
    <row r="110" spans="1:15" ht="95.25" customHeight="1" x14ac:dyDescent="0.25">
      <c r="A110" s="86" t="s">
        <v>130</v>
      </c>
      <c r="B110" s="5">
        <v>949</v>
      </c>
      <c r="C110" s="27" t="s">
        <v>28</v>
      </c>
      <c r="D110" s="27" t="s">
        <v>106</v>
      </c>
      <c r="E110" s="38"/>
      <c r="F110" s="29"/>
      <c r="G110" s="54">
        <v>1627.5</v>
      </c>
      <c r="H110" s="45" t="e">
        <f>#REF!</f>
        <v>#REF!</v>
      </c>
      <c r="I110" s="45" t="e">
        <f>#REF!</f>
        <v>#REF!</v>
      </c>
      <c r="J110" s="45" t="e">
        <f>#REF!</f>
        <v>#REF!</v>
      </c>
      <c r="K110" s="55">
        <v>2768.5</v>
      </c>
      <c r="L110" s="32">
        <f t="shared" ref="L110:N111" si="11">L111</f>
        <v>4415.3</v>
      </c>
      <c r="M110" s="32">
        <f t="shared" si="11"/>
        <v>4415.3</v>
      </c>
      <c r="N110" s="32">
        <f t="shared" si="11"/>
        <v>0</v>
      </c>
      <c r="O110" s="16"/>
    </row>
    <row r="111" spans="1:15" ht="31.5" customHeight="1" x14ac:dyDescent="0.25">
      <c r="A111" s="39" t="s">
        <v>83</v>
      </c>
      <c r="B111" s="5">
        <v>949</v>
      </c>
      <c r="C111" s="33" t="s">
        <v>28</v>
      </c>
      <c r="D111" s="33" t="s">
        <v>106</v>
      </c>
      <c r="E111" s="33" t="s">
        <v>54</v>
      </c>
      <c r="F111" s="37"/>
      <c r="G111" s="40"/>
      <c r="H111" s="34" t="e">
        <f>#REF!</f>
        <v>#REF!</v>
      </c>
      <c r="I111" s="34" t="e">
        <f>#REF!</f>
        <v>#REF!</v>
      </c>
      <c r="J111" s="34" t="e">
        <f>#REF!</f>
        <v>#REF!</v>
      </c>
      <c r="K111" s="35"/>
      <c r="L111" s="36">
        <f t="shared" si="11"/>
        <v>4415.3</v>
      </c>
      <c r="M111" s="36">
        <f t="shared" si="11"/>
        <v>4415.3</v>
      </c>
      <c r="N111" s="36">
        <f t="shared" si="11"/>
        <v>0</v>
      </c>
      <c r="O111" s="16"/>
    </row>
    <row r="112" spans="1:15" ht="31.5" x14ac:dyDescent="0.25">
      <c r="A112" s="39" t="s">
        <v>66</v>
      </c>
      <c r="B112" s="5">
        <v>949</v>
      </c>
      <c r="C112" s="33" t="s">
        <v>28</v>
      </c>
      <c r="D112" s="33" t="s">
        <v>106</v>
      </c>
      <c r="E112" s="33" t="s">
        <v>65</v>
      </c>
      <c r="F112" s="37"/>
      <c r="G112" s="40"/>
      <c r="H112" s="34" t="e">
        <f>#REF!</f>
        <v>#REF!</v>
      </c>
      <c r="I112" s="34" t="e">
        <f>#REF!</f>
        <v>#REF!</v>
      </c>
      <c r="J112" s="34" t="e">
        <f>#REF!</f>
        <v>#REF!</v>
      </c>
      <c r="K112" s="35"/>
      <c r="L112" s="36">
        <v>4415.3</v>
      </c>
      <c r="M112" s="36">
        <f>L112+N112</f>
        <v>4415.3</v>
      </c>
      <c r="N112" s="36">
        <v>0</v>
      </c>
      <c r="O112" s="16"/>
    </row>
    <row r="113" spans="1:15" ht="18.75" x14ac:dyDescent="0.25">
      <c r="A113" s="18" t="s">
        <v>39</v>
      </c>
      <c r="B113" s="17">
        <v>949</v>
      </c>
      <c r="C113" s="10">
        <v>1000</v>
      </c>
      <c r="D113" s="19"/>
      <c r="E113" s="43"/>
      <c r="F113" s="52"/>
      <c r="G113" s="48"/>
      <c r="H113" s="48"/>
      <c r="I113" s="48"/>
      <c r="J113" s="48"/>
      <c r="K113" s="63"/>
      <c r="L113" s="24">
        <f>L114+L122+L118</f>
        <v>14779.4</v>
      </c>
      <c r="M113" s="24">
        <f>M114+M122+M118</f>
        <v>14779.4</v>
      </c>
      <c r="N113" s="24">
        <f>N114+N122+N118</f>
        <v>0</v>
      </c>
      <c r="O113" s="16"/>
    </row>
    <row r="114" spans="1:15" ht="18.75" x14ac:dyDescent="0.25">
      <c r="A114" s="18" t="s">
        <v>123</v>
      </c>
      <c r="B114" s="17">
        <v>949</v>
      </c>
      <c r="C114" s="10">
        <v>1001</v>
      </c>
      <c r="D114" s="19"/>
      <c r="E114" s="43"/>
      <c r="F114" s="52"/>
      <c r="G114" s="48"/>
      <c r="H114" s="48"/>
      <c r="I114" s="48"/>
      <c r="J114" s="48"/>
      <c r="K114" s="63"/>
      <c r="L114" s="24">
        <f t="shared" ref="L114:N116" si="12">L115</f>
        <v>286.10000000000002</v>
      </c>
      <c r="M114" s="24">
        <f t="shared" si="12"/>
        <v>286.10000000000002</v>
      </c>
      <c r="N114" s="24">
        <f t="shared" si="12"/>
        <v>0</v>
      </c>
      <c r="O114" s="16"/>
    </row>
    <row r="115" spans="1:15" ht="116.25" x14ac:dyDescent="0.25">
      <c r="A115" s="65" t="s">
        <v>146</v>
      </c>
      <c r="B115" s="5">
        <v>949</v>
      </c>
      <c r="C115" s="27" t="s">
        <v>122</v>
      </c>
      <c r="D115" s="27" t="s">
        <v>121</v>
      </c>
      <c r="E115" s="38"/>
      <c r="F115" s="37"/>
      <c r="G115" s="40"/>
      <c r="H115" s="34"/>
      <c r="I115" s="34"/>
      <c r="J115" s="34"/>
      <c r="K115" s="35"/>
      <c r="L115" s="36">
        <f t="shared" si="12"/>
        <v>286.10000000000002</v>
      </c>
      <c r="M115" s="36">
        <f t="shared" si="12"/>
        <v>286.10000000000002</v>
      </c>
      <c r="N115" s="36">
        <f t="shared" si="12"/>
        <v>0</v>
      </c>
      <c r="O115" s="16"/>
    </row>
    <row r="116" spans="1:15" ht="18.75" x14ac:dyDescent="0.25">
      <c r="A116" s="78" t="s">
        <v>58</v>
      </c>
      <c r="B116" s="5">
        <v>949</v>
      </c>
      <c r="C116" s="33" t="s">
        <v>122</v>
      </c>
      <c r="D116" s="33" t="s">
        <v>121</v>
      </c>
      <c r="E116" s="33" t="s">
        <v>57</v>
      </c>
      <c r="F116" s="37"/>
      <c r="G116" s="40"/>
      <c r="H116" s="34"/>
      <c r="I116" s="34"/>
      <c r="J116" s="34"/>
      <c r="K116" s="35"/>
      <c r="L116" s="36">
        <f t="shared" si="12"/>
        <v>286.10000000000002</v>
      </c>
      <c r="M116" s="36">
        <f t="shared" si="12"/>
        <v>286.10000000000002</v>
      </c>
      <c r="N116" s="36">
        <f t="shared" si="12"/>
        <v>0</v>
      </c>
      <c r="O116" s="16"/>
    </row>
    <row r="117" spans="1:15" ht="18.75" x14ac:dyDescent="0.25">
      <c r="A117" s="78" t="s">
        <v>69</v>
      </c>
      <c r="B117" s="5">
        <v>949</v>
      </c>
      <c r="C117" s="33" t="s">
        <v>122</v>
      </c>
      <c r="D117" s="33" t="s">
        <v>121</v>
      </c>
      <c r="E117" s="33" t="s">
        <v>70</v>
      </c>
      <c r="F117" s="37"/>
      <c r="G117" s="40"/>
      <c r="H117" s="34"/>
      <c r="I117" s="34"/>
      <c r="J117" s="34"/>
      <c r="K117" s="35"/>
      <c r="L117" s="36">
        <v>286.10000000000002</v>
      </c>
      <c r="M117" s="36">
        <f>L117+N117</f>
        <v>286.10000000000002</v>
      </c>
      <c r="N117" s="36">
        <v>0</v>
      </c>
      <c r="O117" s="16"/>
    </row>
    <row r="118" spans="1:15" ht="18.75" x14ac:dyDescent="0.25">
      <c r="A118" s="18" t="s">
        <v>126</v>
      </c>
      <c r="B118" s="17">
        <v>949</v>
      </c>
      <c r="C118" s="10" t="s">
        <v>127</v>
      </c>
      <c r="D118" s="19"/>
      <c r="E118" s="43"/>
      <c r="F118" s="52"/>
      <c r="G118" s="15"/>
      <c r="H118" s="15"/>
      <c r="I118" s="15"/>
      <c r="J118" s="15"/>
      <c r="K118" s="23"/>
      <c r="L118" s="24">
        <f>L119</f>
        <v>1090.8</v>
      </c>
      <c r="M118" s="24">
        <f>M119</f>
        <v>1090.8</v>
      </c>
      <c r="N118" s="24">
        <f>N119</f>
        <v>0</v>
      </c>
      <c r="O118" s="16"/>
    </row>
    <row r="119" spans="1:15" ht="116.45" customHeight="1" x14ac:dyDescent="0.25">
      <c r="A119" s="65" t="s">
        <v>147</v>
      </c>
      <c r="B119" s="5">
        <v>949</v>
      </c>
      <c r="C119" s="27" t="s">
        <v>127</v>
      </c>
      <c r="D119" s="27" t="s">
        <v>108</v>
      </c>
      <c r="E119" s="38"/>
      <c r="F119" s="29"/>
      <c r="G119" s="54"/>
      <c r="H119" s="45"/>
      <c r="I119" s="45"/>
      <c r="J119" s="45"/>
      <c r="K119" s="55"/>
      <c r="L119" s="32">
        <f>L121</f>
        <v>1090.8</v>
      </c>
      <c r="M119" s="32">
        <f>M121</f>
        <v>1090.8</v>
      </c>
      <c r="N119" s="32">
        <f>N121</f>
        <v>0</v>
      </c>
      <c r="O119" s="16"/>
    </row>
    <row r="120" spans="1:15" ht="18.75" x14ac:dyDescent="0.25">
      <c r="A120" s="78" t="s">
        <v>58</v>
      </c>
      <c r="B120" s="5">
        <v>949</v>
      </c>
      <c r="C120" s="33" t="s">
        <v>127</v>
      </c>
      <c r="D120" s="33" t="s">
        <v>108</v>
      </c>
      <c r="E120" s="33" t="s">
        <v>57</v>
      </c>
      <c r="F120" s="37"/>
      <c r="G120" s="40"/>
      <c r="H120" s="34"/>
      <c r="I120" s="34"/>
      <c r="J120" s="34"/>
      <c r="K120" s="35"/>
      <c r="L120" s="36">
        <f>L121</f>
        <v>1090.8</v>
      </c>
      <c r="M120" s="36">
        <f>M121</f>
        <v>1090.8</v>
      </c>
      <c r="N120" s="36">
        <f>N121</f>
        <v>0</v>
      </c>
      <c r="O120" s="16"/>
    </row>
    <row r="121" spans="1:15" ht="18.75" x14ac:dyDescent="0.25">
      <c r="A121" s="78" t="s">
        <v>69</v>
      </c>
      <c r="B121" s="5">
        <v>949</v>
      </c>
      <c r="C121" s="33" t="s">
        <v>127</v>
      </c>
      <c r="D121" s="33" t="s">
        <v>108</v>
      </c>
      <c r="E121" s="33" t="s">
        <v>70</v>
      </c>
      <c r="F121" s="37"/>
      <c r="G121" s="40"/>
      <c r="H121" s="34"/>
      <c r="I121" s="34"/>
      <c r="J121" s="34"/>
      <c r="K121" s="35"/>
      <c r="L121" s="36">
        <v>1090.8</v>
      </c>
      <c r="M121" s="36">
        <f>L121+N121</f>
        <v>1090.8</v>
      </c>
      <c r="N121" s="36">
        <v>0</v>
      </c>
      <c r="O121" s="16"/>
    </row>
    <row r="122" spans="1:15" s="25" customFormat="1" ht="18.75" x14ac:dyDescent="0.25">
      <c r="A122" s="18" t="s">
        <v>29</v>
      </c>
      <c r="B122" s="17">
        <v>949</v>
      </c>
      <c r="C122" s="10">
        <v>1004</v>
      </c>
      <c r="D122" s="19"/>
      <c r="E122" s="43"/>
      <c r="F122" s="52"/>
      <c r="G122" s="15"/>
      <c r="H122" s="15" t="e">
        <f>H123+#REF!+H126</f>
        <v>#REF!</v>
      </c>
      <c r="I122" s="15" t="e">
        <f>I123+#REF!+I126</f>
        <v>#REF!</v>
      </c>
      <c r="J122" s="15" t="e">
        <f>J123+#REF!+J126</f>
        <v>#REF!</v>
      </c>
      <c r="K122" s="23"/>
      <c r="L122" s="24">
        <f>L123+L126</f>
        <v>13402.5</v>
      </c>
      <c r="M122" s="24">
        <f>M123+M126</f>
        <v>13402.5</v>
      </c>
      <c r="N122" s="24">
        <f>N123+N126</f>
        <v>0</v>
      </c>
      <c r="O122" s="16"/>
    </row>
    <row r="123" spans="1:15" ht="78" customHeight="1" x14ac:dyDescent="0.25">
      <c r="A123" s="26" t="s">
        <v>116</v>
      </c>
      <c r="B123" s="5">
        <v>949</v>
      </c>
      <c r="C123" s="27" t="s">
        <v>30</v>
      </c>
      <c r="D123" s="27" t="s">
        <v>112</v>
      </c>
      <c r="E123" s="38"/>
      <c r="F123" s="29"/>
      <c r="G123" s="30"/>
      <c r="H123" s="30"/>
      <c r="I123" s="30"/>
      <c r="J123" s="30"/>
      <c r="K123" s="31"/>
      <c r="L123" s="32">
        <f>L125</f>
        <v>6549.5</v>
      </c>
      <c r="M123" s="32">
        <f>M125</f>
        <v>6549.5</v>
      </c>
      <c r="N123" s="32">
        <f>N125</f>
        <v>0</v>
      </c>
      <c r="O123" s="16"/>
    </row>
    <row r="124" spans="1:15" ht="18.75" x14ac:dyDescent="0.25">
      <c r="A124" s="78" t="s">
        <v>58</v>
      </c>
      <c r="B124" s="5">
        <v>949</v>
      </c>
      <c r="C124" s="33" t="s">
        <v>30</v>
      </c>
      <c r="D124" s="33" t="s">
        <v>112</v>
      </c>
      <c r="E124" s="33" t="s">
        <v>57</v>
      </c>
      <c r="F124" s="29"/>
      <c r="G124" s="54"/>
      <c r="H124" s="54"/>
      <c r="I124" s="54"/>
      <c r="J124" s="54"/>
      <c r="K124" s="62"/>
      <c r="L124" s="36">
        <f>L125</f>
        <v>6549.5</v>
      </c>
      <c r="M124" s="36">
        <f>M125</f>
        <v>6549.5</v>
      </c>
      <c r="N124" s="36">
        <f>N125</f>
        <v>0</v>
      </c>
      <c r="O124" s="16"/>
    </row>
    <row r="125" spans="1:15" ht="18.75" x14ac:dyDescent="0.25">
      <c r="A125" s="78" t="s">
        <v>69</v>
      </c>
      <c r="B125" s="5">
        <v>949</v>
      </c>
      <c r="C125" s="33" t="s">
        <v>30</v>
      </c>
      <c r="D125" s="33" t="s">
        <v>112</v>
      </c>
      <c r="E125" s="33" t="s">
        <v>70</v>
      </c>
      <c r="F125" s="29"/>
      <c r="G125" s="54"/>
      <c r="H125" s="54"/>
      <c r="I125" s="54"/>
      <c r="J125" s="54"/>
      <c r="K125" s="62"/>
      <c r="L125" s="36">
        <v>6549.5</v>
      </c>
      <c r="M125" s="36">
        <f>L125+N125</f>
        <v>6549.5</v>
      </c>
      <c r="N125" s="36">
        <v>0</v>
      </c>
      <c r="O125" s="16"/>
    </row>
    <row r="126" spans="1:15" ht="58.15" customHeight="1" x14ac:dyDescent="0.25">
      <c r="A126" s="26" t="s">
        <v>78</v>
      </c>
      <c r="B126" s="5">
        <v>949</v>
      </c>
      <c r="C126" s="27" t="s">
        <v>30</v>
      </c>
      <c r="D126" s="27" t="s">
        <v>113</v>
      </c>
      <c r="E126" s="38"/>
      <c r="F126" s="29"/>
      <c r="G126" s="54"/>
      <c r="H126" s="45"/>
      <c r="I126" s="45"/>
      <c r="J126" s="45"/>
      <c r="K126" s="55"/>
      <c r="L126" s="32">
        <f>L128</f>
        <v>6853</v>
      </c>
      <c r="M126" s="32">
        <f>M128</f>
        <v>6853</v>
      </c>
      <c r="N126" s="32">
        <f>N128</f>
        <v>0</v>
      </c>
      <c r="O126" s="16"/>
    </row>
    <row r="127" spans="1:15" ht="18.75" x14ac:dyDescent="0.25">
      <c r="A127" s="78" t="s">
        <v>58</v>
      </c>
      <c r="B127" s="5">
        <v>949</v>
      </c>
      <c r="C127" s="33" t="s">
        <v>30</v>
      </c>
      <c r="D127" s="33" t="s">
        <v>113</v>
      </c>
      <c r="E127" s="33" t="s">
        <v>57</v>
      </c>
      <c r="F127" s="29"/>
      <c r="G127" s="54"/>
      <c r="H127" s="45"/>
      <c r="I127" s="45"/>
      <c r="J127" s="45"/>
      <c r="K127" s="55"/>
      <c r="L127" s="36">
        <f>L128</f>
        <v>6853</v>
      </c>
      <c r="M127" s="36">
        <f>M128</f>
        <v>6853</v>
      </c>
      <c r="N127" s="36">
        <f>N128</f>
        <v>0</v>
      </c>
      <c r="O127" s="16"/>
    </row>
    <row r="128" spans="1:15" ht="31.5" customHeight="1" x14ac:dyDescent="0.25">
      <c r="A128" s="78" t="s">
        <v>77</v>
      </c>
      <c r="B128" s="5">
        <v>949</v>
      </c>
      <c r="C128" s="33" t="s">
        <v>30</v>
      </c>
      <c r="D128" s="33" t="s">
        <v>113</v>
      </c>
      <c r="E128" s="33" t="s">
        <v>76</v>
      </c>
      <c r="F128" s="29"/>
      <c r="G128" s="54"/>
      <c r="H128" s="45"/>
      <c r="I128" s="45"/>
      <c r="J128" s="45"/>
      <c r="K128" s="55"/>
      <c r="L128" s="36">
        <v>6853</v>
      </c>
      <c r="M128" s="36">
        <f>L128+N128</f>
        <v>6853</v>
      </c>
      <c r="N128" s="36">
        <v>0</v>
      </c>
      <c r="O128" s="16"/>
    </row>
    <row r="129" spans="1:15" s="25" customFormat="1" ht="18.75" x14ac:dyDescent="0.25">
      <c r="A129" s="18" t="s">
        <v>31</v>
      </c>
      <c r="B129" s="17">
        <v>949</v>
      </c>
      <c r="C129" s="19" t="s">
        <v>35</v>
      </c>
      <c r="D129" s="19"/>
      <c r="E129" s="43"/>
      <c r="F129" s="52"/>
      <c r="G129" s="48"/>
      <c r="H129" s="44">
        <f t="shared" ref="H129:J130" si="13">H130</f>
        <v>0</v>
      </c>
      <c r="I129" s="44">
        <f t="shared" si="13"/>
        <v>0</v>
      </c>
      <c r="J129" s="44">
        <f t="shared" si="13"/>
        <v>0</v>
      </c>
      <c r="K129" s="60"/>
      <c r="L129" s="24">
        <f t="shared" ref="L129:N130" si="14">L130</f>
        <v>674.5</v>
      </c>
      <c r="M129" s="24">
        <f t="shared" si="14"/>
        <v>324</v>
      </c>
      <c r="N129" s="24">
        <f t="shared" si="14"/>
        <v>-350.5</v>
      </c>
      <c r="O129" s="16"/>
    </row>
    <row r="130" spans="1:15" s="25" customFormat="1" ht="18.75" x14ac:dyDescent="0.25">
      <c r="A130" s="18" t="s">
        <v>33</v>
      </c>
      <c r="B130" s="17">
        <v>949</v>
      </c>
      <c r="C130" s="19" t="s">
        <v>32</v>
      </c>
      <c r="D130" s="19"/>
      <c r="E130" s="43"/>
      <c r="F130" s="52"/>
      <c r="G130" s="48"/>
      <c r="H130" s="44">
        <f t="shared" si="13"/>
        <v>0</v>
      </c>
      <c r="I130" s="44">
        <f t="shared" si="13"/>
        <v>0</v>
      </c>
      <c r="J130" s="44">
        <f t="shared" si="13"/>
        <v>0</v>
      </c>
      <c r="K130" s="60"/>
      <c r="L130" s="24">
        <f t="shared" si="14"/>
        <v>674.5</v>
      </c>
      <c r="M130" s="24">
        <f t="shared" si="14"/>
        <v>324</v>
      </c>
      <c r="N130" s="24">
        <f t="shared" si="14"/>
        <v>-350.5</v>
      </c>
      <c r="O130" s="16"/>
    </row>
    <row r="131" spans="1:15" ht="166.9" customHeight="1" x14ac:dyDescent="0.25">
      <c r="A131" s="65" t="s">
        <v>118</v>
      </c>
      <c r="B131" s="5">
        <v>949</v>
      </c>
      <c r="C131" s="27" t="s">
        <v>32</v>
      </c>
      <c r="D131" s="27" t="s">
        <v>107</v>
      </c>
      <c r="E131" s="38"/>
      <c r="F131" s="29"/>
      <c r="G131" s="54">
        <v>382</v>
      </c>
      <c r="H131" s="45"/>
      <c r="I131" s="45"/>
      <c r="J131" s="45"/>
      <c r="K131" s="55">
        <v>400</v>
      </c>
      <c r="L131" s="32">
        <f>L133</f>
        <v>674.5</v>
      </c>
      <c r="M131" s="32">
        <f>M133</f>
        <v>324</v>
      </c>
      <c r="N131" s="32">
        <f>N133</f>
        <v>-350.5</v>
      </c>
      <c r="O131" s="16"/>
    </row>
    <row r="132" spans="1:15" ht="31.5" x14ac:dyDescent="0.25">
      <c r="A132" s="39" t="s">
        <v>83</v>
      </c>
      <c r="B132" s="5">
        <v>949</v>
      </c>
      <c r="C132" s="33" t="s">
        <v>32</v>
      </c>
      <c r="D132" s="33" t="s">
        <v>107</v>
      </c>
      <c r="E132" s="33" t="s">
        <v>54</v>
      </c>
      <c r="F132" s="37"/>
      <c r="G132" s="40"/>
      <c r="H132" s="34"/>
      <c r="I132" s="34"/>
      <c r="J132" s="34"/>
      <c r="K132" s="35"/>
      <c r="L132" s="36">
        <f>L133</f>
        <v>674.5</v>
      </c>
      <c r="M132" s="36">
        <f>M133</f>
        <v>324</v>
      </c>
      <c r="N132" s="36">
        <f>N133</f>
        <v>-350.5</v>
      </c>
      <c r="O132" s="16"/>
    </row>
    <row r="133" spans="1:15" ht="31.5" x14ac:dyDescent="0.25">
      <c r="A133" s="39" t="s">
        <v>66</v>
      </c>
      <c r="B133" s="5">
        <v>949</v>
      </c>
      <c r="C133" s="33" t="s">
        <v>32</v>
      </c>
      <c r="D133" s="33" t="s">
        <v>107</v>
      </c>
      <c r="E133" s="33" t="s">
        <v>65</v>
      </c>
      <c r="F133" s="37"/>
      <c r="G133" s="40"/>
      <c r="H133" s="34"/>
      <c r="I133" s="34"/>
      <c r="J133" s="34"/>
      <c r="K133" s="35"/>
      <c r="L133" s="36">
        <v>674.5</v>
      </c>
      <c r="M133" s="36">
        <f>L133+N133</f>
        <v>324</v>
      </c>
      <c r="N133" s="36">
        <v>-350.5</v>
      </c>
      <c r="O133" s="16"/>
    </row>
    <row r="134" spans="1:15" ht="37.5" customHeight="1" x14ac:dyDescent="0.25">
      <c r="A134" s="26" t="s">
        <v>34</v>
      </c>
      <c r="B134" s="66"/>
      <c r="C134" s="27"/>
      <c r="D134" s="27"/>
      <c r="E134" s="27"/>
      <c r="F134" s="67"/>
      <c r="G134" s="30"/>
      <c r="H134" s="30" t="e">
        <f>#REF!+H62+H80+H87+H105+#REF!</f>
        <v>#REF!</v>
      </c>
      <c r="I134" s="30" t="e">
        <f>#REF!+I62+I80+I87+I105+#REF!</f>
        <v>#REF!</v>
      </c>
      <c r="J134" s="30" t="e">
        <f>#REF!+J62+J80+J87+J105+#REF!</f>
        <v>#REF!</v>
      </c>
      <c r="K134" s="31"/>
      <c r="L134" s="30">
        <f>L29+L5</f>
        <v>90700</v>
      </c>
      <c r="M134" s="30">
        <f>M29+M5</f>
        <v>86449.999999999985</v>
      </c>
      <c r="N134" s="30">
        <f>N29+N5</f>
        <v>-4250</v>
      </c>
      <c r="O134" s="16"/>
    </row>
    <row r="135" spans="1:15" x14ac:dyDescent="0.2">
      <c r="A135" s="69"/>
      <c r="B135" s="69"/>
      <c r="C135" s="70"/>
      <c r="D135" s="70"/>
      <c r="E135" s="70"/>
      <c r="F135" s="71"/>
      <c r="H135" s="2"/>
      <c r="I135" s="2"/>
      <c r="J135" s="2"/>
      <c r="K135" s="2"/>
      <c r="L135" s="68"/>
    </row>
    <row r="136" spans="1:15" ht="15.75" x14ac:dyDescent="0.25">
      <c r="A136" s="92"/>
      <c r="B136" s="69"/>
      <c r="C136" s="70"/>
      <c r="D136" s="70"/>
      <c r="E136" s="70"/>
      <c r="F136" s="71"/>
      <c r="G136" s="4"/>
      <c r="H136" s="2"/>
      <c r="I136" s="2"/>
      <c r="J136" s="2"/>
      <c r="K136" s="2"/>
      <c r="L136" s="68"/>
    </row>
    <row r="137" spans="1:15" x14ac:dyDescent="0.2">
      <c r="A137" s="69"/>
      <c r="B137" s="69"/>
      <c r="C137" s="70"/>
      <c r="D137" s="70"/>
      <c r="E137" s="70"/>
      <c r="F137" s="71"/>
      <c r="G137" s="4"/>
      <c r="H137" s="2"/>
      <c r="I137" s="2"/>
      <c r="J137" s="2"/>
      <c r="K137" s="2"/>
      <c r="L137" s="68"/>
    </row>
    <row r="138" spans="1:15" x14ac:dyDescent="0.2">
      <c r="A138" s="69"/>
      <c r="B138" s="82"/>
      <c r="C138" s="70"/>
      <c r="D138" s="70"/>
      <c r="E138" s="70"/>
      <c r="F138" s="71"/>
      <c r="G138" s="4"/>
      <c r="H138" s="2"/>
      <c r="I138" s="2"/>
      <c r="J138" s="2"/>
      <c r="K138" s="2"/>
      <c r="L138" s="68"/>
    </row>
    <row r="139" spans="1:15" x14ac:dyDescent="0.2">
      <c r="A139" s="87"/>
      <c r="B139" s="87"/>
      <c r="C139" s="88"/>
      <c r="D139" s="88"/>
      <c r="E139" s="88"/>
      <c r="F139" s="88"/>
      <c r="G139" s="89"/>
      <c r="H139" s="90"/>
      <c r="I139" s="90"/>
      <c r="J139" s="90"/>
      <c r="K139" s="90"/>
      <c r="L139" s="91"/>
    </row>
    <row r="140" spans="1:15" x14ac:dyDescent="0.2">
      <c r="A140" s="69"/>
      <c r="B140" s="82"/>
      <c r="C140" s="70"/>
      <c r="D140" s="70"/>
      <c r="E140" s="70"/>
      <c r="F140" s="71"/>
      <c r="G140" s="4"/>
      <c r="H140" s="2"/>
      <c r="I140" s="2"/>
      <c r="J140" s="2"/>
      <c r="K140" s="2"/>
      <c r="L140" s="68"/>
    </row>
    <row r="141" spans="1:15" x14ac:dyDescent="0.2">
      <c r="A141" s="69"/>
      <c r="B141" s="69"/>
      <c r="C141" s="70"/>
      <c r="D141" s="70"/>
      <c r="E141" s="70"/>
      <c r="F141" s="71"/>
      <c r="G141" s="4"/>
      <c r="H141" s="2"/>
      <c r="I141" s="2"/>
      <c r="J141" s="2"/>
      <c r="K141" s="2"/>
      <c r="L141" s="68"/>
    </row>
    <row r="142" spans="1:15" x14ac:dyDescent="0.2">
      <c r="A142" s="69"/>
      <c r="B142" s="69"/>
      <c r="C142" s="70"/>
      <c r="D142" s="70"/>
      <c r="E142" s="70"/>
      <c r="F142" s="71"/>
      <c r="G142" s="4"/>
      <c r="H142" s="2"/>
      <c r="I142" s="2"/>
      <c r="J142" s="2"/>
      <c r="K142" s="2"/>
      <c r="L142" s="68"/>
    </row>
    <row r="143" spans="1:15" x14ac:dyDescent="0.2">
      <c r="A143" s="69"/>
      <c r="B143" s="69"/>
      <c r="C143" s="70"/>
      <c r="D143" s="70"/>
      <c r="E143" s="70"/>
      <c r="F143" s="71"/>
      <c r="G143" s="4"/>
      <c r="H143" s="2"/>
      <c r="I143" s="2"/>
      <c r="J143" s="2"/>
      <c r="K143" s="2"/>
      <c r="L143" s="68"/>
    </row>
    <row r="144" spans="1:15" x14ac:dyDescent="0.2">
      <c r="A144" s="69"/>
      <c r="B144" s="69"/>
      <c r="C144" s="70"/>
      <c r="D144" s="70"/>
      <c r="E144" s="70"/>
      <c r="F144" s="71"/>
      <c r="G144" s="4"/>
      <c r="H144" s="2"/>
      <c r="I144" s="2"/>
      <c r="J144" s="2"/>
      <c r="K144" s="2"/>
      <c r="L144" s="68"/>
    </row>
    <row r="145" spans="1:12" x14ac:dyDescent="0.2">
      <c r="A145" s="69"/>
      <c r="B145" s="69"/>
      <c r="C145" s="70"/>
      <c r="D145" s="70"/>
      <c r="E145" s="70"/>
      <c r="F145" s="71"/>
      <c r="G145" s="4"/>
      <c r="H145" s="2"/>
      <c r="I145" s="2"/>
      <c r="J145" s="2"/>
      <c r="K145" s="2"/>
      <c r="L145" s="68"/>
    </row>
    <row r="146" spans="1:12" x14ac:dyDescent="0.2">
      <c r="A146" s="69"/>
      <c r="B146" s="69"/>
      <c r="C146" s="70"/>
      <c r="D146" s="70"/>
      <c r="E146" s="70"/>
      <c r="F146" s="71"/>
      <c r="G146" s="4"/>
      <c r="H146" s="2"/>
      <c r="I146" s="2"/>
      <c r="J146" s="2"/>
      <c r="K146" s="2"/>
      <c r="L146" s="68"/>
    </row>
    <row r="147" spans="1:12" x14ac:dyDescent="0.2">
      <c r="A147" s="69"/>
      <c r="B147" s="69"/>
      <c r="C147" s="70"/>
      <c r="D147" s="70"/>
      <c r="E147" s="70"/>
      <c r="F147" s="71"/>
      <c r="G147" s="4"/>
      <c r="H147" s="2"/>
      <c r="I147" s="2"/>
      <c r="J147" s="2"/>
      <c r="K147" s="2"/>
      <c r="L147" s="68"/>
    </row>
    <row r="148" spans="1:12" x14ac:dyDescent="0.2">
      <c r="A148" s="69"/>
      <c r="B148" s="69"/>
      <c r="C148" s="70"/>
      <c r="D148" s="70"/>
      <c r="E148" s="70"/>
      <c r="F148" s="71"/>
      <c r="G148" s="4"/>
      <c r="H148" s="2"/>
      <c r="I148" s="2"/>
      <c r="J148" s="2"/>
      <c r="K148" s="2"/>
      <c r="L148" s="68"/>
    </row>
    <row r="149" spans="1:12" x14ac:dyDescent="0.2">
      <c r="A149" s="69"/>
      <c r="B149" s="69"/>
      <c r="C149" s="70"/>
      <c r="D149" s="70"/>
      <c r="E149" s="70"/>
      <c r="F149" s="71"/>
      <c r="G149" s="4"/>
      <c r="H149" s="2"/>
      <c r="I149" s="2"/>
      <c r="J149" s="2"/>
      <c r="K149" s="2"/>
      <c r="L149" s="68"/>
    </row>
    <row r="150" spans="1:12" x14ac:dyDescent="0.2">
      <c r="A150" s="69"/>
      <c r="B150" s="69"/>
      <c r="C150" s="70"/>
      <c r="D150" s="70"/>
      <c r="E150" s="70"/>
      <c r="F150" s="71"/>
      <c r="G150" s="4"/>
      <c r="H150" s="2"/>
      <c r="I150" s="2"/>
      <c r="J150" s="2"/>
      <c r="K150" s="2"/>
      <c r="L150" s="68"/>
    </row>
    <row r="151" spans="1:12" x14ac:dyDescent="0.2">
      <c r="A151" s="69"/>
      <c r="B151" s="69"/>
      <c r="C151" s="70"/>
      <c r="D151" s="70"/>
      <c r="E151" s="70"/>
      <c r="F151" s="71"/>
      <c r="G151" s="4"/>
      <c r="H151" s="2"/>
      <c r="I151" s="2"/>
      <c r="J151" s="2"/>
      <c r="K151" s="2"/>
      <c r="L151" s="68"/>
    </row>
    <row r="152" spans="1:12" x14ac:dyDescent="0.2">
      <c r="A152" s="69"/>
      <c r="B152" s="69"/>
      <c r="C152" s="70"/>
      <c r="D152" s="70"/>
      <c r="E152" s="70"/>
      <c r="F152" s="71"/>
      <c r="G152" s="4"/>
      <c r="H152" s="2"/>
      <c r="I152" s="2"/>
      <c r="J152" s="2"/>
      <c r="K152" s="2"/>
      <c r="L152" s="68"/>
    </row>
    <row r="153" spans="1:12" x14ac:dyDescent="0.2">
      <c r="A153" s="69"/>
      <c r="B153" s="69"/>
      <c r="C153" s="70"/>
      <c r="D153" s="70"/>
      <c r="E153" s="70"/>
      <c r="F153" s="71"/>
      <c r="G153" s="4"/>
      <c r="H153" s="2"/>
      <c r="I153" s="2"/>
      <c r="J153" s="2"/>
      <c r="K153" s="2"/>
      <c r="L153" s="68"/>
    </row>
    <row r="154" spans="1:12" x14ac:dyDescent="0.2">
      <c r="A154" s="69"/>
      <c r="B154" s="69"/>
      <c r="C154" s="70"/>
      <c r="D154" s="70"/>
      <c r="E154" s="70"/>
      <c r="F154" s="71"/>
      <c r="G154" s="4"/>
      <c r="H154" s="2"/>
      <c r="I154" s="2"/>
      <c r="J154" s="2"/>
      <c r="K154" s="2"/>
      <c r="L154" s="68"/>
    </row>
    <row r="155" spans="1:12" x14ac:dyDescent="0.2">
      <c r="A155" s="69"/>
      <c r="B155" s="69"/>
      <c r="C155" s="70"/>
      <c r="D155" s="70"/>
      <c r="E155" s="70"/>
      <c r="F155" s="71"/>
      <c r="G155" s="4"/>
      <c r="H155" s="2"/>
      <c r="I155" s="2"/>
      <c r="J155" s="2"/>
      <c r="K155" s="2"/>
      <c r="L155" s="68"/>
    </row>
    <row r="156" spans="1:12" x14ac:dyDescent="0.2">
      <c r="A156" s="69"/>
      <c r="B156" s="69"/>
      <c r="C156" s="70"/>
      <c r="D156" s="70"/>
      <c r="E156" s="70"/>
      <c r="F156" s="71"/>
      <c r="G156" s="4"/>
      <c r="H156" s="2"/>
      <c r="I156" s="2"/>
      <c r="J156" s="2"/>
      <c r="K156" s="2"/>
      <c r="L156" s="68"/>
    </row>
    <row r="157" spans="1:12" x14ac:dyDescent="0.2">
      <c r="A157" s="69"/>
      <c r="B157" s="69"/>
      <c r="C157" s="70"/>
      <c r="D157" s="70"/>
      <c r="E157" s="70"/>
      <c r="F157" s="71"/>
      <c r="G157" s="4"/>
      <c r="H157" s="2"/>
      <c r="I157" s="2"/>
      <c r="J157" s="2"/>
      <c r="K157" s="2"/>
      <c r="L157" s="68"/>
    </row>
    <row r="158" spans="1:12" x14ac:dyDescent="0.2">
      <c r="A158" s="69"/>
      <c r="B158" s="69"/>
      <c r="C158" s="70"/>
      <c r="D158" s="70"/>
      <c r="E158" s="70"/>
      <c r="F158" s="71"/>
      <c r="G158" s="4"/>
      <c r="H158" s="2"/>
      <c r="I158" s="2"/>
      <c r="J158" s="2"/>
      <c r="K158" s="2"/>
      <c r="L158" s="68"/>
    </row>
    <row r="159" spans="1:12" x14ac:dyDescent="0.2">
      <c r="A159" s="69"/>
      <c r="B159" s="69"/>
      <c r="C159" s="70"/>
      <c r="D159" s="70"/>
      <c r="E159" s="70"/>
      <c r="F159" s="71"/>
      <c r="G159" s="4"/>
      <c r="H159" s="2"/>
      <c r="I159" s="2"/>
      <c r="J159" s="2"/>
      <c r="K159" s="2"/>
      <c r="L159" s="68"/>
    </row>
    <row r="160" spans="1:12" x14ac:dyDescent="0.2">
      <c r="A160" s="69"/>
      <c r="B160" s="69"/>
      <c r="C160" s="70"/>
      <c r="D160" s="70"/>
      <c r="E160" s="70"/>
      <c r="F160" s="71"/>
      <c r="G160" s="4"/>
      <c r="H160" s="2"/>
      <c r="I160" s="2"/>
      <c r="J160" s="2"/>
      <c r="K160" s="2"/>
      <c r="L160" s="68"/>
    </row>
    <row r="161" spans="1:12" x14ac:dyDescent="0.2">
      <c r="A161" s="69"/>
      <c r="B161" s="69"/>
      <c r="C161" s="70"/>
      <c r="D161" s="70"/>
      <c r="E161" s="70"/>
      <c r="F161" s="71"/>
      <c r="G161" s="4"/>
      <c r="H161" s="2"/>
      <c r="I161" s="2"/>
      <c r="J161" s="2"/>
      <c r="K161" s="2"/>
      <c r="L161" s="68"/>
    </row>
    <row r="162" spans="1:12" x14ac:dyDescent="0.2">
      <c r="A162" s="69"/>
      <c r="B162" s="69"/>
      <c r="C162" s="70"/>
      <c r="D162" s="70"/>
      <c r="E162" s="70"/>
      <c r="F162" s="71"/>
      <c r="G162" s="4"/>
      <c r="H162" s="2"/>
      <c r="I162" s="2"/>
      <c r="J162" s="2"/>
      <c r="K162" s="2"/>
      <c r="L162" s="68"/>
    </row>
    <row r="163" spans="1:12" x14ac:dyDescent="0.2">
      <c r="A163" s="69"/>
      <c r="B163" s="69"/>
      <c r="C163" s="70"/>
      <c r="D163" s="70"/>
      <c r="E163" s="70"/>
      <c r="F163" s="71"/>
      <c r="G163" s="4"/>
      <c r="H163" s="2"/>
      <c r="I163" s="2"/>
      <c r="J163" s="2"/>
      <c r="K163" s="2"/>
      <c r="L163" s="68"/>
    </row>
    <row r="164" spans="1:12" x14ac:dyDescent="0.2">
      <c r="A164" s="69"/>
      <c r="B164" s="69"/>
      <c r="C164" s="70"/>
      <c r="D164" s="70"/>
      <c r="E164" s="70"/>
      <c r="F164" s="71"/>
      <c r="G164" s="4"/>
      <c r="H164" s="2"/>
      <c r="I164" s="2"/>
      <c r="J164" s="2"/>
      <c r="K164" s="2"/>
      <c r="L164" s="68"/>
    </row>
    <row r="165" spans="1:12" x14ac:dyDescent="0.2">
      <c r="A165" s="69"/>
      <c r="B165" s="69"/>
      <c r="C165" s="70"/>
      <c r="D165" s="70"/>
      <c r="E165" s="70"/>
      <c r="F165" s="71"/>
      <c r="G165" s="4"/>
      <c r="H165" s="2"/>
      <c r="I165" s="2"/>
      <c r="J165" s="2"/>
      <c r="K165" s="2"/>
      <c r="L165" s="68"/>
    </row>
    <row r="166" spans="1:12" x14ac:dyDescent="0.2">
      <c r="A166" s="69"/>
      <c r="B166" s="69"/>
      <c r="C166" s="70"/>
      <c r="D166" s="70"/>
      <c r="E166" s="70"/>
      <c r="F166" s="71"/>
      <c r="G166" s="4"/>
      <c r="H166" s="2"/>
      <c r="I166" s="2"/>
      <c r="J166" s="2"/>
      <c r="K166" s="2"/>
      <c r="L166" s="68"/>
    </row>
    <row r="167" spans="1:12" x14ac:dyDescent="0.2">
      <c r="A167" s="69"/>
      <c r="B167" s="69"/>
      <c r="C167" s="70"/>
      <c r="D167" s="70"/>
      <c r="E167" s="70"/>
      <c r="F167" s="71"/>
      <c r="G167" s="4"/>
      <c r="H167" s="2"/>
      <c r="I167" s="2"/>
      <c r="J167" s="2"/>
      <c r="K167" s="2"/>
      <c r="L167" s="68"/>
    </row>
    <row r="168" spans="1:12" x14ac:dyDescent="0.2">
      <c r="A168" s="69"/>
      <c r="B168" s="69"/>
      <c r="C168" s="70"/>
      <c r="D168" s="70"/>
      <c r="E168" s="70"/>
      <c r="F168" s="71"/>
      <c r="G168" s="4"/>
      <c r="H168" s="2"/>
      <c r="I168" s="2"/>
      <c r="J168" s="2"/>
      <c r="K168" s="2"/>
      <c r="L168" s="68"/>
    </row>
    <row r="169" spans="1:12" x14ac:dyDescent="0.2">
      <c r="A169" s="69"/>
      <c r="B169" s="69"/>
      <c r="C169" s="70"/>
      <c r="D169" s="70"/>
      <c r="E169" s="70"/>
      <c r="F169" s="71"/>
      <c r="G169" s="4"/>
      <c r="H169" s="2"/>
      <c r="I169" s="2"/>
      <c r="J169" s="2"/>
      <c r="K169" s="2"/>
      <c r="L169" s="68"/>
    </row>
    <row r="170" spans="1:12" x14ac:dyDescent="0.2">
      <c r="A170" s="69"/>
      <c r="B170" s="69"/>
      <c r="C170" s="70"/>
      <c r="D170" s="70"/>
      <c r="E170" s="70"/>
      <c r="F170" s="71"/>
      <c r="G170" s="4"/>
      <c r="H170" s="2"/>
      <c r="I170" s="2"/>
      <c r="J170" s="2"/>
      <c r="K170" s="2"/>
      <c r="L170" s="68"/>
    </row>
    <row r="171" spans="1:12" x14ac:dyDescent="0.2">
      <c r="A171" s="69"/>
      <c r="B171" s="69"/>
      <c r="C171" s="70"/>
      <c r="D171" s="70"/>
      <c r="E171" s="70"/>
      <c r="F171" s="71"/>
      <c r="G171" s="4"/>
      <c r="H171" s="2"/>
      <c r="I171" s="2"/>
      <c r="J171" s="2"/>
      <c r="K171" s="2"/>
      <c r="L171" s="68"/>
    </row>
    <row r="172" spans="1:12" x14ac:dyDescent="0.2">
      <c r="A172" s="69"/>
      <c r="B172" s="69"/>
      <c r="C172" s="70"/>
      <c r="D172" s="70"/>
      <c r="E172" s="70"/>
      <c r="F172" s="71"/>
      <c r="G172" s="4"/>
      <c r="H172" s="2"/>
      <c r="I172" s="2"/>
      <c r="J172" s="2"/>
      <c r="K172" s="2"/>
      <c r="L172" s="68"/>
    </row>
    <row r="173" spans="1:12" x14ac:dyDescent="0.2">
      <c r="A173" s="69"/>
      <c r="B173" s="69"/>
      <c r="C173" s="70"/>
      <c r="D173" s="70"/>
      <c r="E173" s="70"/>
      <c r="F173" s="71"/>
      <c r="G173" s="4"/>
      <c r="H173" s="2"/>
      <c r="I173" s="2"/>
      <c r="J173" s="2"/>
      <c r="K173" s="2"/>
      <c r="L173" s="68"/>
    </row>
    <row r="174" spans="1:12" x14ac:dyDescent="0.2">
      <c r="A174" s="69"/>
      <c r="B174" s="69"/>
      <c r="C174" s="70"/>
      <c r="D174" s="70"/>
      <c r="E174" s="70"/>
      <c r="F174" s="71"/>
      <c r="G174" s="4"/>
      <c r="H174" s="2"/>
      <c r="I174" s="2"/>
      <c r="J174" s="2"/>
      <c r="K174" s="2"/>
      <c r="L174" s="68"/>
    </row>
    <row r="175" spans="1:12" x14ac:dyDescent="0.2">
      <c r="A175" s="69"/>
      <c r="B175" s="69"/>
      <c r="C175" s="70"/>
      <c r="D175" s="70"/>
      <c r="E175" s="70"/>
      <c r="F175" s="71"/>
      <c r="G175" s="4"/>
      <c r="H175" s="2"/>
      <c r="I175" s="2"/>
      <c r="J175" s="2"/>
      <c r="K175" s="2"/>
      <c r="L175" s="68"/>
    </row>
    <row r="176" spans="1:12" x14ac:dyDescent="0.2">
      <c r="A176" s="69"/>
      <c r="B176" s="69"/>
      <c r="C176" s="70"/>
      <c r="D176" s="70"/>
      <c r="E176" s="70"/>
      <c r="F176" s="71"/>
      <c r="G176" s="4"/>
      <c r="H176" s="2"/>
      <c r="I176" s="2"/>
      <c r="J176" s="2"/>
      <c r="K176" s="2"/>
      <c r="L176" s="68"/>
    </row>
    <row r="177" spans="1:12" x14ac:dyDescent="0.2">
      <c r="A177" s="69"/>
      <c r="B177" s="69"/>
      <c r="C177" s="70"/>
      <c r="D177" s="70"/>
      <c r="E177" s="70"/>
      <c r="F177" s="71"/>
      <c r="G177" s="4"/>
      <c r="H177" s="2"/>
      <c r="I177" s="2"/>
      <c r="J177" s="2"/>
      <c r="K177" s="2"/>
      <c r="L177" s="68"/>
    </row>
    <row r="178" spans="1:12" x14ac:dyDescent="0.2">
      <c r="A178" s="69"/>
      <c r="B178" s="69"/>
      <c r="C178" s="70"/>
      <c r="D178" s="70"/>
      <c r="E178" s="70"/>
      <c r="F178" s="71"/>
      <c r="G178" s="4"/>
      <c r="H178" s="2"/>
      <c r="I178" s="2"/>
      <c r="J178" s="2"/>
      <c r="K178" s="2"/>
      <c r="L178" s="68"/>
    </row>
    <row r="179" spans="1:12" x14ac:dyDescent="0.2">
      <c r="A179" s="69"/>
      <c r="B179" s="69"/>
      <c r="C179" s="70"/>
      <c r="D179" s="70"/>
      <c r="E179" s="70"/>
      <c r="F179" s="71"/>
      <c r="G179" s="4"/>
      <c r="H179" s="2"/>
      <c r="I179" s="2"/>
      <c r="J179" s="2"/>
      <c r="K179" s="2"/>
      <c r="L179" s="68"/>
    </row>
    <row r="180" spans="1:12" x14ac:dyDescent="0.2">
      <c r="A180" s="69"/>
      <c r="B180" s="69"/>
      <c r="C180" s="70"/>
      <c r="D180" s="70"/>
      <c r="E180" s="70"/>
      <c r="F180" s="71"/>
      <c r="G180" s="4"/>
      <c r="H180" s="2"/>
      <c r="I180" s="2"/>
      <c r="J180" s="2"/>
      <c r="K180" s="2"/>
      <c r="L180" s="68"/>
    </row>
    <row r="181" spans="1:12" x14ac:dyDescent="0.2">
      <c r="A181" s="69"/>
      <c r="B181" s="69"/>
      <c r="C181" s="70"/>
      <c r="D181" s="70"/>
      <c r="E181" s="70"/>
      <c r="F181" s="71"/>
      <c r="G181" s="4"/>
      <c r="H181" s="2"/>
      <c r="I181" s="2"/>
      <c r="J181" s="2"/>
      <c r="K181" s="2"/>
      <c r="L181" s="68"/>
    </row>
    <row r="182" spans="1:12" x14ac:dyDescent="0.2">
      <c r="A182" s="69"/>
      <c r="B182" s="69"/>
      <c r="C182" s="70"/>
      <c r="D182" s="70"/>
      <c r="E182" s="70"/>
      <c r="F182" s="71"/>
      <c r="G182" s="4"/>
      <c r="H182" s="2"/>
      <c r="I182" s="2"/>
      <c r="J182" s="2"/>
      <c r="K182" s="2"/>
      <c r="L182" s="68"/>
    </row>
    <row r="183" spans="1:12" x14ac:dyDescent="0.2">
      <c r="A183" s="69"/>
      <c r="B183" s="69"/>
      <c r="C183" s="70"/>
      <c r="D183" s="70"/>
      <c r="E183" s="70"/>
      <c r="F183" s="71"/>
      <c r="G183" s="4"/>
      <c r="H183" s="2"/>
      <c r="I183" s="2"/>
      <c r="J183" s="2"/>
      <c r="K183" s="2"/>
      <c r="L183" s="68"/>
    </row>
    <row r="184" spans="1:12" x14ac:dyDescent="0.2">
      <c r="A184" s="69"/>
      <c r="B184" s="69"/>
      <c r="C184" s="70"/>
      <c r="D184" s="70"/>
      <c r="E184" s="70"/>
      <c r="F184" s="71"/>
      <c r="G184" s="4"/>
      <c r="H184" s="2"/>
      <c r="I184" s="2"/>
      <c r="J184" s="2"/>
      <c r="K184" s="2"/>
      <c r="L184" s="68"/>
    </row>
    <row r="185" spans="1:12" x14ac:dyDescent="0.2">
      <c r="A185" s="69"/>
      <c r="B185" s="69"/>
      <c r="C185" s="70"/>
      <c r="D185" s="70"/>
      <c r="E185" s="70"/>
      <c r="F185" s="71"/>
      <c r="G185" s="4"/>
      <c r="H185" s="2"/>
      <c r="I185" s="2"/>
      <c r="J185" s="2"/>
      <c r="K185" s="2"/>
      <c r="L185" s="68"/>
    </row>
    <row r="186" spans="1:12" x14ac:dyDescent="0.2">
      <c r="A186" s="69"/>
      <c r="B186" s="69"/>
      <c r="C186" s="70"/>
      <c r="D186" s="70"/>
      <c r="E186" s="70"/>
      <c r="F186" s="71"/>
      <c r="G186" s="4"/>
      <c r="H186" s="2"/>
      <c r="I186" s="2"/>
      <c r="J186" s="2"/>
      <c r="K186" s="2"/>
      <c r="L186" s="68"/>
    </row>
    <row r="187" spans="1:12" x14ac:dyDescent="0.2">
      <c r="A187" s="69"/>
      <c r="B187" s="69"/>
      <c r="C187" s="70"/>
      <c r="D187" s="70"/>
      <c r="E187" s="70"/>
      <c r="F187" s="71"/>
      <c r="G187" s="4"/>
      <c r="H187" s="2"/>
      <c r="I187" s="2"/>
      <c r="J187" s="2"/>
      <c r="K187" s="2"/>
      <c r="L187" s="68"/>
    </row>
    <row r="188" spans="1:12" x14ac:dyDescent="0.2">
      <c r="A188" s="69"/>
      <c r="B188" s="69"/>
      <c r="C188" s="70"/>
      <c r="D188" s="70"/>
      <c r="E188" s="70"/>
      <c r="F188" s="71"/>
      <c r="G188" s="4"/>
      <c r="H188" s="2"/>
      <c r="I188" s="2"/>
      <c r="J188" s="2"/>
      <c r="K188" s="2"/>
      <c r="L188" s="68"/>
    </row>
    <row r="189" spans="1:12" x14ac:dyDescent="0.2">
      <c r="A189" s="69"/>
      <c r="B189" s="69"/>
      <c r="C189" s="70"/>
      <c r="D189" s="70"/>
      <c r="E189" s="70"/>
      <c r="F189" s="71"/>
      <c r="G189" s="4"/>
      <c r="H189" s="2"/>
      <c r="I189" s="2"/>
      <c r="J189" s="2"/>
      <c r="K189" s="2"/>
      <c r="L189" s="68"/>
    </row>
    <row r="190" spans="1:12" x14ac:dyDescent="0.2">
      <c r="A190" s="69"/>
      <c r="B190" s="69"/>
      <c r="C190" s="70"/>
      <c r="D190" s="70"/>
      <c r="E190" s="70"/>
      <c r="F190" s="71"/>
      <c r="G190" s="4"/>
      <c r="H190" s="2"/>
      <c r="I190" s="2"/>
      <c r="J190" s="2"/>
      <c r="K190" s="2"/>
      <c r="L190" s="68"/>
    </row>
    <row r="191" spans="1:12" x14ac:dyDescent="0.2">
      <c r="A191" s="69"/>
      <c r="B191" s="69"/>
      <c r="C191" s="70"/>
      <c r="D191" s="70"/>
      <c r="E191" s="70"/>
      <c r="F191" s="71"/>
      <c r="G191" s="4"/>
      <c r="H191" s="2"/>
      <c r="I191" s="2"/>
      <c r="J191" s="2"/>
      <c r="K191" s="2"/>
      <c r="L191" s="68"/>
    </row>
    <row r="192" spans="1:12" x14ac:dyDescent="0.2">
      <c r="A192" s="69"/>
      <c r="B192" s="69"/>
      <c r="C192" s="70"/>
      <c r="D192" s="70"/>
      <c r="E192" s="70"/>
      <c r="F192" s="71"/>
      <c r="G192" s="4"/>
      <c r="H192" s="2"/>
      <c r="I192" s="2"/>
      <c r="J192" s="2"/>
      <c r="K192" s="2"/>
      <c r="L192" s="68"/>
    </row>
    <row r="193" spans="1:12" x14ac:dyDescent="0.2">
      <c r="A193" s="69"/>
      <c r="B193" s="69"/>
      <c r="C193" s="70"/>
      <c r="D193" s="70"/>
      <c r="E193" s="70"/>
      <c r="F193" s="71"/>
      <c r="G193" s="4"/>
      <c r="H193" s="2"/>
      <c r="I193" s="2"/>
      <c r="J193" s="2"/>
      <c r="K193" s="2"/>
      <c r="L193" s="68"/>
    </row>
    <row r="194" spans="1:12" x14ac:dyDescent="0.2">
      <c r="A194" s="69"/>
      <c r="B194" s="69"/>
      <c r="C194" s="70"/>
      <c r="D194" s="70"/>
      <c r="E194" s="70"/>
      <c r="F194" s="71"/>
      <c r="G194" s="4"/>
      <c r="H194" s="2"/>
      <c r="I194" s="2"/>
      <c r="J194" s="2"/>
      <c r="K194" s="2"/>
      <c r="L194" s="68"/>
    </row>
    <row r="195" spans="1:12" x14ac:dyDescent="0.2">
      <c r="A195" s="69"/>
      <c r="B195" s="69"/>
      <c r="C195" s="70"/>
      <c r="D195" s="70"/>
      <c r="E195" s="70"/>
      <c r="F195" s="71"/>
      <c r="G195" s="4"/>
      <c r="H195" s="2"/>
      <c r="I195" s="2"/>
      <c r="J195" s="2"/>
      <c r="K195" s="2"/>
      <c r="L195" s="68"/>
    </row>
    <row r="196" spans="1:12" x14ac:dyDescent="0.2">
      <c r="A196" s="69"/>
      <c r="B196" s="69"/>
      <c r="C196" s="70"/>
      <c r="D196" s="70"/>
      <c r="E196" s="70"/>
      <c r="F196" s="71"/>
      <c r="G196" s="4"/>
      <c r="H196" s="2"/>
      <c r="I196" s="2"/>
      <c r="J196" s="2"/>
      <c r="K196" s="2"/>
      <c r="L196" s="68"/>
    </row>
    <row r="197" spans="1:12" x14ac:dyDescent="0.2">
      <c r="A197" s="69"/>
      <c r="B197" s="69"/>
      <c r="C197" s="70"/>
      <c r="D197" s="70"/>
      <c r="E197" s="70"/>
      <c r="F197" s="71"/>
      <c r="G197" s="4"/>
      <c r="H197" s="2"/>
      <c r="I197" s="2"/>
      <c r="J197" s="2"/>
      <c r="K197" s="2"/>
      <c r="L197" s="68"/>
    </row>
    <row r="198" spans="1:12" x14ac:dyDescent="0.2">
      <c r="A198" s="69"/>
      <c r="B198" s="69"/>
      <c r="C198" s="70"/>
      <c r="D198" s="70"/>
      <c r="E198" s="70"/>
      <c r="F198" s="71"/>
      <c r="G198" s="4"/>
      <c r="H198" s="2"/>
      <c r="I198" s="2"/>
      <c r="J198" s="2"/>
      <c r="K198" s="2"/>
      <c r="L198" s="68"/>
    </row>
    <row r="199" spans="1:12" x14ac:dyDescent="0.2">
      <c r="A199" s="69"/>
      <c r="B199" s="69"/>
      <c r="C199" s="70"/>
      <c r="D199" s="70"/>
      <c r="E199" s="70"/>
      <c r="F199" s="71"/>
      <c r="G199" s="4"/>
      <c r="H199" s="2"/>
      <c r="I199" s="2"/>
      <c r="J199" s="2"/>
      <c r="K199" s="2"/>
      <c r="L199" s="68"/>
    </row>
    <row r="200" spans="1:12" x14ac:dyDescent="0.2">
      <c r="A200" s="69"/>
      <c r="B200" s="69"/>
      <c r="C200" s="70"/>
      <c r="D200" s="70"/>
      <c r="E200" s="70"/>
      <c r="F200" s="71"/>
      <c r="G200" s="4"/>
      <c r="H200" s="2"/>
      <c r="I200" s="2"/>
      <c r="J200" s="2"/>
      <c r="K200" s="2"/>
      <c r="L200" s="68"/>
    </row>
    <row r="201" spans="1:12" x14ac:dyDescent="0.2">
      <c r="A201" s="69"/>
      <c r="B201" s="69"/>
      <c r="C201" s="70"/>
      <c r="D201" s="70"/>
      <c r="E201" s="70"/>
      <c r="F201" s="71"/>
      <c r="G201" s="4"/>
      <c r="H201" s="2"/>
      <c r="I201" s="2"/>
      <c r="J201" s="2"/>
      <c r="K201" s="2"/>
      <c r="L201" s="68"/>
    </row>
    <row r="202" spans="1:12" x14ac:dyDescent="0.2">
      <c r="A202" s="69"/>
      <c r="B202" s="69"/>
      <c r="C202" s="70"/>
      <c r="D202" s="70"/>
      <c r="E202" s="70"/>
      <c r="F202" s="71"/>
      <c r="G202" s="4"/>
      <c r="H202" s="2"/>
      <c r="I202" s="2"/>
      <c r="J202" s="2"/>
      <c r="K202" s="2"/>
      <c r="L202" s="68"/>
    </row>
    <row r="203" spans="1:12" x14ac:dyDescent="0.2">
      <c r="A203" s="69"/>
      <c r="B203" s="69"/>
      <c r="C203" s="70"/>
      <c r="D203" s="70"/>
      <c r="E203" s="70"/>
      <c r="F203" s="71"/>
      <c r="G203" s="4"/>
      <c r="H203" s="2"/>
      <c r="I203" s="2"/>
      <c r="J203" s="2"/>
      <c r="K203" s="2"/>
      <c r="L203" s="68"/>
    </row>
    <row r="204" spans="1:12" x14ac:dyDescent="0.2">
      <c r="A204" s="69"/>
      <c r="B204" s="69"/>
      <c r="C204" s="70"/>
      <c r="D204" s="70"/>
      <c r="E204" s="70"/>
      <c r="F204" s="71"/>
      <c r="G204" s="4"/>
      <c r="H204" s="2"/>
      <c r="I204" s="2"/>
      <c r="J204" s="2"/>
      <c r="K204" s="2"/>
      <c r="L204" s="68"/>
    </row>
    <row r="205" spans="1:12" x14ac:dyDescent="0.2">
      <c r="A205" s="69"/>
      <c r="B205" s="69"/>
      <c r="C205" s="70"/>
      <c r="D205" s="70"/>
      <c r="E205" s="70"/>
      <c r="F205" s="71"/>
      <c r="G205" s="4"/>
      <c r="H205" s="2"/>
      <c r="I205" s="2"/>
      <c r="J205" s="2"/>
      <c r="K205" s="2"/>
      <c r="L205" s="68"/>
    </row>
    <row r="206" spans="1:12" x14ac:dyDescent="0.2">
      <c r="A206" s="69"/>
      <c r="B206" s="69"/>
      <c r="C206" s="70"/>
      <c r="D206" s="70"/>
      <c r="E206" s="70"/>
      <c r="F206" s="71"/>
      <c r="G206" s="4"/>
      <c r="H206" s="2"/>
      <c r="I206" s="2"/>
      <c r="J206" s="2"/>
      <c r="K206" s="2"/>
      <c r="L206" s="68"/>
    </row>
    <row r="207" spans="1:12" x14ac:dyDescent="0.2">
      <c r="A207" s="69"/>
      <c r="B207" s="69"/>
      <c r="C207" s="70"/>
      <c r="D207" s="70"/>
      <c r="E207" s="70"/>
      <c r="F207" s="71"/>
      <c r="G207" s="4"/>
      <c r="H207" s="2"/>
      <c r="I207" s="2"/>
      <c r="J207" s="2"/>
      <c r="K207" s="2"/>
      <c r="L207" s="68"/>
    </row>
    <row r="208" spans="1:12" x14ac:dyDescent="0.2">
      <c r="A208" s="69"/>
      <c r="B208" s="69"/>
      <c r="C208" s="70"/>
      <c r="D208" s="70"/>
      <c r="E208" s="70"/>
      <c r="F208" s="71"/>
      <c r="G208" s="4"/>
      <c r="H208" s="2"/>
      <c r="I208" s="2"/>
      <c r="J208" s="2"/>
      <c r="K208" s="2"/>
      <c r="L208" s="68"/>
    </row>
    <row r="209" spans="1:12" x14ac:dyDescent="0.2">
      <c r="A209" s="69"/>
      <c r="B209" s="69"/>
      <c r="C209" s="70"/>
      <c r="D209" s="70"/>
      <c r="E209" s="70"/>
      <c r="F209" s="71"/>
      <c r="G209" s="4"/>
      <c r="H209" s="2"/>
      <c r="I209" s="2"/>
      <c r="J209" s="2"/>
      <c r="K209" s="2"/>
      <c r="L209" s="68"/>
    </row>
    <row r="210" spans="1:12" x14ac:dyDescent="0.2">
      <c r="A210" s="69"/>
      <c r="B210" s="69"/>
      <c r="C210" s="70"/>
      <c r="D210" s="70"/>
      <c r="E210" s="70"/>
      <c r="F210" s="71"/>
      <c r="G210" s="4"/>
      <c r="H210" s="2"/>
      <c r="I210" s="2"/>
      <c r="J210" s="2"/>
      <c r="K210" s="2"/>
      <c r="L210" s="68"/>
    </row>
    <row r="211" spans="1:12" x14ac:dyDescent="0.2">
      <c r="A211" s="69"/>
      <c r="B211" s="69"/>
      <c r="C211" s="70"/>
      <c r="D211" s="70"/>
      <c r="E211" s="70"/>
      <c r="F211" s="71"/>
      <c r="G211" s="4"/>
      <c r="H211" s="2"/>
      <c r="I211" s="2"/>
      <c r="J211" s="2"/>
      <c r="K211" s="2"/>
      <c r="L211" s="68"/>
    </row>
    <row r="212" spans="1:12" x14ac:dyDescent="0.2">
      <c r="A212" s="69"/>
      <c r="B212" s="69"/>
      <c r="C212" s="70"/>
      <c r="D212" s="70"/>
      <c r="E212" s="70"/>
      <c r="F212" s="71"/>
      <c r="G212" s="4"/>
      <c r="H212" s="2"/>
      <c r="I212" s="2"/>
      <c r="J212" s="2"/>
      <c r="K212" s="2"/>
      <c r="L212" s="68"/>
    </row>
    <row r="213" spans="1:12" x14ac:dyDescent="0.2">
      <c r="A213" s="69"/>
      <c r="B213" s="69"/>
      <c r="C213" s="70"/>
      <c r="D213" s="70"/>
      <c r="E213" s="70"/>
      <c r="F213" s="71"/>
      <c r="G213" s="4"/>
      <c r="H213" s="2"/>
      <c r="I213" s="2"/>
      <c r="J213" s="2"/>
      <c r="K213" s="2"/>
      <c r="L213" s="68"/>
    </row>
    <row r="214" spans="1:12" x14ac:dyDescent="0.2">
      <c r="A214" s="69"/>
      <c r="B214" s="69"/>
      <c r="C214" s="70"/>
      <c r="D214" s="70"/>
      <c r="E214" s="70"/>
      <c r="F214" s="71"/>
      <c r="G214" s="4"/>
      <c r="H214" s="2"/>
      <c r="I214" s="2"/>
      <c r="J214" s="2"/>
      <c r="K214" s="2"/>
      <c r="L214" s="68"/>
    </row>
    <row r="215" spans="1:12" x14ac:dyDescent="0.2">
      <c r="A215" s="69"/>
      <c r="B215" s="69"/>
      <c r="C215" s="70"/>
      <c r="D215" s="70"/>
      <c r="E215" s="70"/>
      <c r="F215" s="71"/>
      <c r="G215" s="4"/>
      <c r="H215" s="2"/>
      <c r="I215" s="2"/>
      <c r="J215" s="2"/>
      <c r="K215" s="2"/>
      <c r="L215" s="68"/>
    </row>
    <row r="216" spans="1:12" x14ac:dyDescent="0.2">
      <c r="A216" s="69"/>
      <c r="B216" s="69"/>
      <c r="C216" s="70"/>
      <c r="D216" s="70"/>
      <c r="E216" s="70"/>
      <c r="F216" s="71"/>
      <c r="G216" s="4"/>
      <c r="H216" s="2"/>
      <c r="I216" s="2"/>
      <c r="J216" s="2"/>
      <c r="K216" s="2"/>
      <c r="L216" s="68"/>
    </row>
    <row r="217" spans="1:12" x14ac:dyDescent="0.2">
      <c r="A217" s="69"/>
      <c r="B217" s="69"/>
      <c r="C217" s="70"/>
      <c r="D217" s="70"/>
      <c r="E217" s="70"/>
      <c r="F217" s="71"/>
      <c r="G217" s="4"/>
      <c r="H217" s="2"/>
      <c r="I217" s="2"/>
      <c r="J217" s="2"/>
      <c r="K217" s="2"/>
      <c r="L217" s="68"/>
    </row>
    <row r="218" spans="1:12" x14ac:dyDescent="0.2">
      <c r="A218" s="69"/>
      <c r="B218" s="69"/>
      <c r="C218" s="70"/>
      <c r="D218" s="70"/>
      <c r="E218" s="70"/>
      <c r="F218" s="71"/>
      <c r="G218" s="4"/>
      <c r="H218" s="2"/>
      <c r="I218" s="2"/>
      <c r="J218" s="2"/>
      <c r="K218" s="2"/>
      <c r="L218" s="68"/>
    </row>
    <row r="219" spans="1:12" x14ac:dyDescent="0.2">
      <c r="A219" s="69"/>
      <c r="B219" s="69"/>
      <c r="C219" s="70"/>
      <c r="D219" s="70"/>
      <c r="E219" s="70"/>
      <c r="F219" s="71"/>
      <c r="G219" s="4"/>
      <c r="H219" s="2"/>
      <c r="I219" s="2"/>
      <c r="J219" s="2"/>
      <c r="K219" s="2"/>
      <c r="L219" s="68"/>
    </row>
    <row r="220" spans="1:12" x14ac:dyDescent="0.2">
      <c r="A220" s="69"/>
      <c r="B220" s="69"/>
      <c r="C220" s="70"/>
      <c r="D220" s="70"/>
      <c r="E220" s="70"/>
      <c r="F220" s="71"/>
      <c r="G220" s="4"/>
      <c r="H220" s="2"/>
      <c r="I220" s="2"/>
      <c r="J220" s="2"/>
      <c r="K220" s="2"/>
      <c r="L220" s="68"/>
    </row>
    <row r="221" spans="1:12" x14ac:dyDescent="0.2">
      <c r="A221" s="69"/>
      <c r="B221" s="69"/>
      <c r="C221" s="70"/>
      <c r="D221" s="70"/>
      <c r="E221" s="70"/>
      <c r="F221" s="71"/>
      <c r="G221" s="4"/>
      <c r="H221" s="2"/>
      <c r="I221" s="2"/>
      <c r="J221" s="2"/>
      <c r="K221" s="2"/>
      <c r="L221" s="68"/>
    </row>
    <row r="222" spans="1:12" x14ac:dyDescent="0.2">
      <c r="A222" s="69"/>
      <c r="B222" s="69"/>
      <c r="C222" s="70"/>
      <c r="D222" s="70"/>
      <c r="E222" s="70"/>
      <c r="F222" s="71"/>
      <c r="G222" s="4"/>
      <c r="H222" s="2"/>
      <c r="I222" s="2"/>
      <c r="J222" s="2"/>
      <c r="K222" s="2"/>
      <c r="L222" s="68"/>
    </row>
    <row r="223" spans="1:12" x14ac:dyDescent="0.2">
      <c r="A223" s="69"/>
      <c r="B223" s="69"/>
      <c r="C223" s="70"/>
      <c r="D223" s="70"/>
      <c r="E223" s="70"/>
      <c r="F223" s="71"/>
      <c r="G223" s="4"/>
      <c r="H223" s="2"/>
      <c r="I223" s="2"/>
      <c r="J223" s="2"/>
      <c r="K223" s="2"/>
      <c r="L223" s="68"/>
    </row>
    <row r="224" spans="1:12" x14ac:dyDescent="0.2">
      <c r="A224" s="69"/>
      <c r="B224" s="69"/>
      <c r="C224" s="70"/>
      <c r="D224" s="70"/>
      <c r="E224" s="70"/>
      <c r="F224" s="71"/>
      <c r="G224" s="4"/>
      <c r="H224" s="2"/>
      <c r="I224" s="2"/>
      <c r="J224" s="2"/>
      <c r="K224" s="2"/>
      <c r="L224" s="68"/>
    </row>
    <row r="225" spans="1:12" x14ac:dyDescent="0.2">
      <c r="A225" s="69"/>
      <c r="B225" s="69"/>
      <c r="C225" s="70"/>
      <c r="D225" s="70"/>
      <c r="E225" s="70"/>
      <c r="F225" s="71"/>
      <c r="G225" s="4"/>
      <c r="H225" s="2"/>
      <c r="I225" s="2"/>
      <c r="J225" s="2"/>
      <c r="K225" s="2"/>
      <c r="L225" s="68"/>
    </row>
    <row r="226" spans="1:12" x14ac:dyDescent="0.2">
      <c r="A226" s="69"/>
      <c r="B226" s="69"/>
      <c r="C226" s="70"/>
      <c r="D226" s="70"/>
      <c r="E226" s="70"/>
      <c r="F226" s="71"/>
      <c r="G226" s="4"/>
      <c r="H226" s="2"/>
      <c r="I226" s="2"/>
      <c r="J226" s="2"/>
      <c r="K226" s="2"/>
      <c r="L226" s="68"/>
    </row>
    <row r="227" spans="1:12" x14ac:dyDescent="0.2">
      <c r="A227" s="69"/>
      <c r="B227" s="69"/>
      <c r="C227" s="70"/>
      <c r="D227" s="70"/>
      <c r="E227" s="70"/>
      <c r="F227" s="71"/>
      <c r="G227" s="4"/>
      <c r="H227" s="2"/>
      <c r="I227" s="2"/>
      <c r="J227" s="2"/>
      <c r="K227" s="2"/>
      <c r="L227" s="68"/>
    </row>
    <row r="228" spans="1:12" x14ac:dyDescent="0.2">
      <c r="A228" s="69"/>
      <c r="B228" s="69"/>
      <c r="C228" s="70"/>
      <c r="D228" s="70"/>
      <c r="E228" s="70"/>
      <c r="F228" s="71"/>
      <c r="G228" s="4"/>
      <c r="H228" s="2"/>
      <c r="I228" s="2"/>
      <c r="J228" s="2"/>
      <c r="K228" s="2"/>
      <c r="L228" s="68"/>
    </row>
    <row r="229" spans="1:12" x14ac:dyDescent="0.2">
      <c r="A229" s="69"/>
      <c r="B229" s="69"/>
      <c r="C229" s="70"/>
      <c r="D229" s="70"/>
      <c r="E229" s="70"/>
      <c r="F229" s="71"/>
      <c r="G229" s="4"/>
      <c r="H229" s="2"/>
      <c r="I229" s="2"/>
      <c r="J229" s="2"/>
      <c r="K229" s="2"/>
      <c r="L229" s="68"/>
    </row>
    <row r="230" spans="1:12" x14ac:dyDescent="0.2">
      <c r="A230" s="69"/>
      <c r="B230" s="69"/>
      <c r="C230" s="70"/>
      <c r="D230" s="70"/>
      <c r="E230" s="70"/>
      <c r="F230" s="71"/>
      <c r="G230" s="4"/>
      <c r="H230" s="2"/>
      <c r="I230" s="2"/>
      <c r="J230" s="2"/>
      <c r="K230" s="2"/>
      <c r="L230" s="68"/>
    </row>
    <row r="231" spans="1:12" x14ac:dyDescent="0.2">
      <c r="A231" s="69"/>
      <c r="B231" s="69"/>
      <c r="C231" s="70"/>
      <c r="D231" s="70"/>
      <c r="E231" s="70"/>
      <c r="F231" s="71"/>
      <c r="G231" s="4"/>
      <c r="H231" s="2"/>
      <c r="I231" s="2"/>
      <c r="J231" s="2"/>
      <c r="K231" s="2"/>
      <c r="L231" s="68"/>
    </row>
    <row r="232" spans="1:12" x14ac:dyDescent="0.2">
      <c r="A232" s="69"/>
      <c r="B232" s="69"/>
      <c r="C232" s="70"/>
      <c r="D232" s="70"/>
      <c r="E232" s="70"/>
      <c r="F232" s="71"/>
      <c r="G232" s="4"/>
      <c r="H232" s="2"/>
      <c r="I232" s="2"/>
      <c r="J232" s="2"/>
      <c r="K232" s="2"/>
      <c r="L232" s="68"/>
    </row>
    <row r="233" spans="1:12" x14ac:dyDescent="0.2">
      <c r="A233" s="69"/>
      <c r="B233" s="69"/>
      <c r="C233" s="70"/>
      <c r="D233" s="70"/>
      <c r="E233" s="70"/>
      <c r="F233" s="71"/>
      <c r="G233" s="4"/>
      <c r="H233" s="2"/>
      <c r="I233" s="2"/>
      <c r="J233" s="2"/>
      <c r="K233" s="2"/>
      <c r="L233" s="68"/>
    </row>
    <row r="234" spans="1:12" x14ac:dyDescent="0.2">
      <c r="A234" s="69"/>
      <c r="B234" s="69"/>
      <c r="C234" s="70"/>
      <c r="D234" s="70"/>
      <c r="E234" s="70"/>
      <c r="F234" s="71"/>
      <c r="G234" s="4"/>
      <c r="H234" s="2"/>
      <c r="I234" s="2"/>
      <c r="J234" s="2"/>
      <c r="K234" s="2"/>
      <c r="L234" s="68"/>
    </row>
    <row r="235" spans="1:12" x14ac:dyDescent="0.2">
      <c r="A235" s="69"/>
      <c r="B235" s="69"/>
      <c r="C235" s="70"/>
      <c r="D235" s="70"/>
      <c r="E235" s="70"/>
      <c r="F235" s="71"/>
      <c r="G235" s="4"/>
      <c r="H235" s="2"/>
      <c r="I235" s="2"/>
      <c r="J235" s="2"/>
      <c r="K235" s="2"/>
      <c r="L235" s="68"/>
    </row>
    <row r="236" spans="1:12" x14ac:dyDescent="0.2">
      <c r="A236" s="69"/>
      <c r="B236" s="69"/>
      <c r="C236" s="70"/>
      <c r="D236" s="70"/>
      <c r="E236" s="70"/>
      <c r="F236" s="71"/>
      <c r="G236" s="4"/>
      <c r="H236" s="2"/>
      <c r="I236" s="2"/>
      <c r="J236" s="2"/>
      <c r="K236" s="2"/>
      <c r="L236" s="68"/>
    </row>
    <row r="237" spans="1:12" x14ac:dyDescent="0.2">
      <c r="A237" s="69"/>
      <c r="B237" s="69"/>
      <c r="C237" s="70"/>
      <c r="D237" s="70"/>
      <c r="E237" s="70"/>
      <c r="F237" s="71"/>
      <c r="G237" s="4"/>
      <c r="H237" s="2"/>
      <c r="I237" s="2"/>
      <c r="J237" s="2"/>
      <c r="K237" s="2"/>
      <c r="L237" s="68"/>
    </row>
    <row r="238" spans="1:12" x14ac:dyDescent="0.2">
      <c r="A238" s="69"/>
      <c r="B238" s="69"/>
      <c r="C238" s="70"/>
      <c r="D238" s="70"/>
      <c r="E238" s="70"/>
      <c r="F238" s="71"/>
      <c r="G238" s="4"/>
      <c r="H238" s="2"/>
      <c r="I238" s="2"/>
      <c r="J238" s="2"/>
      <c r="K238" s="2"/>
      <c r="L238" s="68"/>
    </row>
    <row r="239" spans="1:12" x14ac:dyDescent="0.2">
      <c r="A239" s="69"/>
      <c r="B239" s="69"/>
      <c r="C239" s="70"/>
      <c r="D239" s="70"/>
      <c r="E239" s="70"/>
      <c r="F239" s="71"/>
      <c r="G239" s="4"/>
      <c r="H239" s="2"/>
      <c r="I239" s="2"/>
      <c r="J239" s="2"/>
      <c r="K239" s="2"/>
      <c r="L239" s="68"/>
    </row>
    <row r="240" spans="1:12" x14ac:dyDescent="0.2">
      <c r="A240" s="69"/>
      <c r="B240" s="69"/>
      <c r="C240" s="70"/>
      <c r="D240" s="70"/>
      <c r="E240" s="70"/>
      <c r="F240" s="71"/>
      <c r="G240" s="4"/>
      <c r="H240" s="2"/>
      <c r="I240" s="2"/>
      <c r="J240" s="2"/>
      <c r="K240" s="2"/>
      <c r="L240" s="68"/>
    </row>
    <row r="241" spans="1:12" x14ac:dyDescent="0.2">
      <c r="A241" s="69"/>
      <c r="B241" s="69"/>
      <c r="C241" s="70"/>
      <c r="D241" s="70"/>
      <c r="E241" s="70"/>
      <c r="F241" s="71"/>
      <c r="G241" s="4"/>
      <c r="H241" s="2"/>
      <c r="I241" s="2"/>
      <c r="J241" s="2"/>
      <c r="K241" s="2"/>
      <c r="L241" s="68"/>
    </row>
    <row r="242" spans="1:12" x14ac:dyDescent="0.2">
      <c r="A242" s="69"/>
      <c r="B242" s="69"/>
      <c r="C242" s="70"/>
      <c r="D242" s="70"/>
      <c r="E242" s="70"/>
      <c r="F242" s="71"/>
      <c r="G242" s="4"/>
      <c r="H242" s="2"/>
      <c r="I242" s="2"/>
      <c r="J242" s="2"/>
      <c r="K242" s="2"/>
      <c r="L242" s="68"/>
    </row>
    <row r="243" spans="1:12" x14ac:dyDescent="0.2">
      <c r="A243" s="68"/>
      <c r="B243" s="68"/>
      <c r="C243" s="68"/>
      <c r="D243" s="68"/>
      <c r="E243" s="68"/>
      <c r="F243" s="68"/>
      <c r="H243" s="2"/>
      <c r="I243" s="2"/>
      <c r="J243" s="2"/>
      <c r="K243" s="2"/>
      <c r="L243" s="68"/>
    </row>
    <row r="244" spans="1:12" x14ac:dyDescent="0.2">
      <c r="A244" s="68"/>
      <c r="B244" s="68"/>
      <c r="C244" s="68"/>
      <c r="D244" s="68"/>
      <c r="E244" s="68"/>
      <c r="F244" s="68"/>
      <c r="H244" s="2"/>
      <c r="I244" s="2"/>
      <c r="J244" s="2"/>
      <c r="K244" s="2"/>
      <c r="L244" s="68"/>
    </row>
    <row r="245" spans="1:12" x14ac:dyDescent="0.2">
      <c r="A245" s="68"/>
      <c r="B245" s="68"/>
      <c r="C245" s="68"/>
      <c r="D245" s="68"/>
      <c r="E245" s="68"/>
      <c r="F245" s="68"/>
      <c r="H245" s="2"/>
      <c r="I245" s="2"/>
      <c r="J245" s="2"/>
      <c r="K245" s="2"/>
      <c r="L245" s="68"/>
    </row>
    <row r="246" spans="1:12" x14ac:dyDescent="0.2">
      <c r="A246" s="68"/>
      <c r="B246" s="68"/>
      <c r="C246" s="68"/>
      <c r="D246" s="68"/>
      <c r="E246" s="68"/>
      <c r="F246" s="68"/>
      <c r="H246" s="2"/>
      <c r="I246" s="2"/>
      <c r="J246" s="2"/>
      <c r="K246" s="2"/>
      <c r="L246" s="68"/>
    </row>
    <row r="247" spans="1:12" x14ac:dyDescent="0.2">
      <c r="A247" s="68"/>
      <c r="B247" s="68"/>
      <c r="C247" s="68"/>
      <c r="D247" s="68"/>
      <c r="E247" s="68"/>
      <c r="F247" s="68"/>
      <c r="H247" s="2"/>
      <c r="I247" s="2"/>
      <c r="J247" s="2"/>
      <c r="K247" s="2"/>
      <c r="L247" s="68"/>
    </row>
    <row r="248" spans="1:12" x14ac:dyDescent="0.2">
      <c r="A248" s="68"/>
      <c r="B248" s="68"/>
      <c r="C248" s="68"/>
      <c r="D248" s="68"/>
      <c r="E248" s="68"/>
      <c r="F248" s="68"/>
      <c r="H248" s="2"/>
      <c r="I248" s="2"/>
      <c r="J248" s="2"/>
      <c r="K248" s="2"/>
      <c r="L248" s="68"/>
    </row>
    <row r="249" spans="1:12" x14ac:dyDescent="0.2">
      <c r="A249" s="68"/>
      <c r="B249" s="68"/>
      <c r="C249" s="68"/>
      <c r="D249" s="68"/>
      <c r="E249" s="68"/>
      <c r="F249" s="68"/>
      <c r="H249" s="2"/>
      <c r="I249" s="2"/>
      <c r="J249" s="2"/>
      <c r="K249" s="2"/>
      <c r="L249" s="68"/>
    </row>
    <row r="250" spans="1:12" x14ac:dyDescent="0.2">
      <c r="A250" s="68"/>
      <c r="B250" s="68"/>
      <c r="C250" s="68"/>
      <c r="D250" s="68"/>
      <c r="E250" s="68"/>
      <c r="F250" s="68"/>
      <c r="H250" s="2"/>
      <c r="I250" s="2"/>
      <c r="J250" s="2"/>
      <c r="K250" s="2"/>
      <c r="L250" s="68"/>
    </row>
    <row r="251" spans="1:12" x14ac:dyDescent="0.2">
      <c r="A251" s="68"/>
      <c r="B251" s="68"/>
      <c r="C251" s="68"/>
      <c r="D251" s="68"/>
      <c r="E251" s="68"/>
      <c r="F251" s="68"/>
      <c r="H251" s="2"/>
      <c r="I251" s="2"/>
      <c r="J251" s="2"/>
      <c r="K251" s="2"/>
      <c r="L251" s="68"/>
    </row>
    <row r="252" spans="1:12" x14ac:dyDescent="0.2">
      <c r="A252" s="68"/>
      <c r="B252" s="68"/>
      <c r="C252" s="68"/>
      <c r="D252" s="68"/>
      <c r="E252" s="68"/>
      <c r="F252" s="68"/>
      <c r="H252" s="2"/>
      <c r="I252" s="2"/>
      <c r="J252" s="2"/>
      <c r="K252" s="2"/>
      <c r="L252" s="68"/>
    </row>
    <row r="253" spans="1:12" x14ac:dyDescent="0.2">
      <c r="A253" s="68"/>
      <c r="B253" s="68"/>
      <c r="C253" s="68"/>
      <c r="D253" s="68"/>
      <c r="E253" s="68"/>
      <c r="F253" s="68"/>
      <c r="H253" s="2"/>
      <c r="I253" s="2"/>
      <c r="J253" s="2"/>
      <c r="K253" s="2"/>
      <c r="L253" s="68"/>
    </row>
    <row r="254" spans="1:12" x14ac:dyDescent="0.2">
      <c r="A254" s="68"/>
      <c r="B254" s="68"/>
      <c r="C254" s="68"/>
      <c r="D254" s="68"/>
      <c r="E254" s="68"/>
      <c r="F254" s="68"/>
      <c r="H254" s="2"/>
      <c r="I254" s="2"/>
      <c r="J254" s="2"/>
      <c r="K254" s="2"/>
      <c r="L254" s="68"/>
    </row>
    <row r="255" spans="1:12" x14ac:dyDescent="0.2">
      <c r="A255" s="68"/>
      <c r="B255" s="68"/>
      <c r="C255" s="68"/>
      <c r="D255" s="68"/>
      <c r="E255" s="68"/>
      <c r="F255" s="68"/>
      <c r="H255" s="2"/>
      <c r="I255" s="2"/>
      <c r="J255" s="2"/>
      <c r="K255" s="2"/>
      <c r="L255" s="68"/>
    </row>
  </sheetData>
  <sheetProtection selectLockedCells="1" selectUnlockedCells="1"/>
  <autoFilter ref="A4:L134"/>
  <mergeCells count="13">
    <mergeCell ref="F3:F4"/>
    <mergeCell ref="K3:K4"/>
    <mergeCell ref="L3:L4"/>
    <mergeCell ref="H4:J4"/>
    <mergeCell ref="M3:M4"/>
    <mergeCell ref="N3:N4"/>
    <mergeCell ref="B1:N1"/>
    <mergeCell ref="A2:N2"/>
    <mergeCell ref="A3:A4"/>
    <mergeCell ref="B3:B4"/>
    <mergeCell ref="C3:C4"/>
    <mergeCell ref="D3:D4"/>
    <mergeCell ref="E3:E4"/>
  </mergeCells>
  <printOptions horizontalCentered="1"/>
  <pageMargins left="0.59055118110236227" right="0" top="0.59055118110236227" bottom="0.59055118110236227" header="0.51181102362204722" footer="0.51181102362204722"/>
  <pageSetup paperSize="9" scale="80" firstPageNumber="0" fitToHeight="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ведомственная 2021</vt:lpstr>
      <vt:lpstr>Справка ведомственная 2021 </vt:lpstr>
      <vt:lpstr>Лист1</vt:lpstr>
      <vt:lpstr>'ведомственная 2021'!Заголовки_для_печати</vt:lpstr>
      <vt:lpstr>'Справка ведомственная 2021 '!Заголовки_для_печати</vt:lpstr>
      <vt:lpstr>'ведомственная 2021'!Область_печати</vt:lpstr>
      <vt:lpstr>'Справка ведомственная 2021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sveta Stroeva</cp:lastModifiedBy>
  <cp:lastPrinted>2021-12-10T07:16:47Z</cp:lastPrinted>
  <dcterms:created xsi:type="dcterms:W3CDTF">2010-12-01T08:56:03Z</dcterms:created>
  <dcterms:modified xsi:type="dcterms:W3CDTF">2021-12-10T12:49:36Z</dcterms:modified>
</cp:coreProperties>
</file>