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  <definedName name="_xlnm.Print_Area" localSheetId="0">'Доходы '!$A$1:$G$55</definedName>
  </definedNames>
  <calcPr fullCalcOnLoad="1"/>
</workbook>
</file>

<file path=xl/sharedStrings.xml><?xml version="1.0" encoding="utf-8"?>
<sst xmlns="http://schemas.openxmlformats.org/spreadsheetml/2006/main" count="173" uniqueCount="133">
  <si>
    <t>НАЛОГИ  НА  СОВОКУПНЫЙ  ДОХОД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</si>
  <si>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</si>
  <si>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</si>
  <si>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</si>
  <si>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</si>
  <si>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</si>
  <si>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</si>
  <si>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</si>
  <si>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</si>
  <si>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</si>
  <si>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</si>
  <si>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</si>
  <si>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</si>
  <si>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</si>
  <si>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</si>
  <si>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</si>
  <si>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</si>
  <si>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</si>
  <si>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1.2.</t>
  </si>
  <si>
    <t>949</t>
  </si>
  <si>
    <t>1 11 05033 03 0000 120</t>
  </si>
  <si>
    <t>1 05 01010 01 0000 110</t>
  </si>
  <si>
    <t>1 05 02000 02 0000 110</t>
  </si>
  <si>
    <t>1 05 01000 00 0000 110</t>
  </si>
  <si>
    <t>1.1.1.</t>
  </si>
  <si>
    <t>1.1.2.</t>
  </si>
  <si>
    <t>1 05 01020 01 0000 110</t>
  </si>
  <si>
    <t xml:space="preserve">БЕЗВОЗМЕЗДНЫЕ ПОСТУПЛЕНИЯ </t>
  </si>
  <si>
    <t>2 00 00000 00 0000 000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</si>
  <si>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</si>
  <si>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</si>
  <si>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</si>
  <si>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</si>
  <si>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</si>
  <si>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2 02 00000 00 0000 000</t>
  </si>
  <si>
    <t xml:space="preserve">1 13 00000 00 0000 000   </t>
  </si>
  <si>
    <t>7.1.</t>
  </si>
  <si>
    <t>9.</t>
  </si>
  <si>
    <t>9.1.</t>
  </si>
  <si>
    <t>9.1.1.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</si>
  <si>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</si>
  <si>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</si>
  <si>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</si>
  <si>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</si>
  <si>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</si>
  <si>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</si>
  <si>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</si>
  <si>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</si>
  <si>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</si>
  <si>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</si>
  <si>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</si>
  <si>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</si>
  <si>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</si>
  <si>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</si>
  <si>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</si>
  <si>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</si>
  <si>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</si>
  <si>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</si>
  <si>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</si>
  <si>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</si>
  <si>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</si>
  <si>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</si>
  <si>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</si>
  <si>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</si>
  <si>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</si>
  <si>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</si>
  <si>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</si>
  <si>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</si>
  <si>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</si>
  <si>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</si>
  <si>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</si>
  <si>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</si>
  <si>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</si>
  <si>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</si>
  <si>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</si>
  <si>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</si>
  <si>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</si>
  <si>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</si>
  <si>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</si>
  <si>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</si>
  <si>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</si>
  <si>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</si>
  <si>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</si>
  <si>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</si>
  <si>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</si>
  <si>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</si>
  <si>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</si>
  <si>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</si>
  <si>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</si>
  <si>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</si>
  <si>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</si>
  <si>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</si>
  <si>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</si>
  <si>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</si>
  <si>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</si>
  <si>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>824</t>
  </si>
  <si>
    <t xml:space="preserve">Субвенции бюджетам бюджетной системы Российской Федерации                 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</si>
  <si>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</si>
  <si>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</si>
  <si>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</si>
  <si>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</si>
  <si>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</si>
  <si>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</si>
  <si>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</si>
  <si>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</si>
  <si>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</si>
  <si>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</si>
  <si>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</si>
  <si>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</si>
  <si>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</si>
  <si>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</si>
  <si>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</si>
  <si>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>2 02 30027 00 0000 150</t>
  </si>
  <si>
    <t>2 02 30027 03 0000 150</t>
  </si>
  <si>
    <t>1 13 02000 00 0000 130</t>
  </si>
  <si>
    <t xml:space="preserve">Доходы от компенсации затрат государства
</t>
  </si>
  <si>
    <t>815</t>
  </si>
  <si>
    <t>% исполнения</t>
  </si>
  <si>
    <t>Утверждено на 2020 год (тыс. руб.)</t>
  </si>
  <si>
    <t>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</si>
  <si>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</si>
  <si>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1 16 02010 02 0000 140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</si>
  <si>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</si>
  <si>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182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</si>
  <si>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</si>
  <si>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</si>
  <si>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</si>
  <si>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</si>
  <si>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</si>
  <si>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1 16 10120 01 0000 140</t>
  </si>
  <si>
    <t xml:space="preserve">Отчет об исполнениии бюджета внутригородского муниципального образования Санкт-Петербурга муниципальный округ Невская застава по доходам за девять месяцев  2020 года
</t>
  </si>
  <si>
    <t>Исполнено за девять месяцев 2020 года(тыс. руб.)</t>
  </si>
  <si>
    <t>Приложение  № 1
к  Постановлению Местной Администрации 
МО Невская застава 
от 08.10.2020 №62 -п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</si>
</sst>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horizontal="center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1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view="pageBreakPreview" zoomScale="85" zoomScaleSheetLayoutView="85" workbookViewId="0" topLeftCell="B1">
      <selection activeCell="P9" sqref="P9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6" width="15.625" style="5" customWidth="1"/>
    <col min="7" max="7" width="15.625" style="38" customWidth="1"/>
  </cols>
  <sheetData>
    <row r="2" spans="1:7" ht="65.25" customHeight="1" hidden="1">
      <c r="A2" s="24"/>
      <c r="B2" s="24"/>
      <c r="C2" s="24"/>
      <c r="D2" s="24"/>
      <c r="E2" s="24"/>
      <c r="F2" s="24"/>
      <c r="G2" s="37"/>
    </row>
    <row r="3" spans="1:7" ht="33.75" customHeight="1" hidden="1">
      <c r="A3" s="24"/>
      <c r="B3" s="24"/>
      <c r="C3" s="24"/>
      <c r="D3" s="24"/>
      <c r="E3" s="24"/>
      <c r="F3" s="24"/>
      <c r="G3" s="37"/>
    </row>
    <row r="4" spans="1:7" ht="73.5" customHeight="1">
      <c r="A4" s="24"/>
      <c r="B4" s="24"/>
      <c r="C4" s="24"/>
      <c r="D4" s="24"/>
      <c r="E4" s="43" t="s">
        <v>132</v>
      </c>
      <c r="F4" s="43"/>
      <c r="G4" s="43"/>
    </row>
    <row r="5" spans="1:7" ht="84" customHeight="1">
      <c r="A5" s="51" t="s">
        <v>130</v>
      </c>
      <c r="B5" s="51"/>
      <c r="C5" s="51"/>
      <c r="D5" s="51"/>
      <c r="E5" s="51"/>
      <c r="F5" s="51"/>
      <c r="G5" s="51"/>
    </row>
    <row r="6" spans="1:7" ht="18.75" customHeight="1">
      <c r="A6" s="1"/>
      <c r="B6" s="52"/>
      <c r="C6" s="52"/>
      <c r="D6" s="1"/>
      <c r="G6" s="38" t="s">
        <v>87</v>
      </c>
    </row>
    <row r="7" spans="1:7" ht="15.75" customHeight="1">
      <c r="A7" s="49" t="s">
        <v>2</v>
      </c>
      <c r="B7" s="53" t="s">
        <v>100</v>
      </c>
      <c r="C7" s="54"/>
      <c r="D7" s="44" t="s">
        <v>103</v>
      </c>
      <c r="E7" s="44" t="s">
        <v>118</v>
      </c>
      <c r="F7" s="44" t="s">
        <v>131</v>
      </c>
      <c r="G7" s="47" t="s">
        <v>117</v>
      </c>
    </row>
    <row r="8" spans="1:7" ht="65.25" customHeight="1">
      <c r="A8" s="50"/>
      <c r="B8" s="36" t="s">
        <v>101</v>
      </c>
      <c r="C8" s="36" t="s">
        <v>102</v>
      </c>
      <c r="D8" s="45"/>
      <c r="E8" s="45"/>
      <c r="F8" s="45"/>
      <c r="G8" s="48"/>
    </row>
    <row r="9" spans="1:7" s="6" customFormat="1" ht="40.5">
      <c r="A9" s="9"/>
      <c r="B9" s="33" t="s">
        <v>11</v>
      </c>
      <c r="C9" s="12" t="s">
        <v>12</v>
      </c>
      <c r="D9" s="2" t="s">
        <v>81</v>
      </c>
      <c r="E9" s="31">
        <f>E10+E24+E27+E31</f>
        <v>83875.6</v>
      </c>
      <c r="F9" s="31">
        <f>F10+F24+F27+F31</f>
        <v>49784</v>
      </c>
      <c r="G9" s="42">
        <f>F9/E9</f>
        <v>0.5935456795540062</v>
      </c>
    </row>
    <row r="10" spans="1:7" s="7" customFormat="1" ht="18">
      <c r="A10" s="9" t="s">
        <v>3</v>
      </c>
      <c r="B10" s="14" t="s">
        <v>11</v>
      </c>
      <c r="C10" s="12" t="s">
        <v>13</v>
      </c>
      <c r="D10" s="21" t="s">
        <v>0</v>
      </c>
      <c r="E10" s="31">
        <f>E11+E19+E22</f>
        <v>77252.6</v>
      </c>
      <c r="F10" s="31">
        <f>F11+F19+F22</f>
        <v>48158.6</v>
      </c>
      <c r="G10" s="42">
        <f>F10/E10</f>
        <v>0.6233913162793225</v>
      </c>
    </row>
    <row r="11" spans="1:7" s="8" customFormat="1" ht="30.75" customHeight="1">
      <c r="A11" s="26" t="s">
        <v>4</v>
      </c>
      <c r="B11" s="16" t="s">
        <v>11</v>
      </c>
      <c r="C11" s="25" t="s">
        <v>23</v>
      </c>
      <c r="D11" s="27" t="s">
        <v>31</v>
      </c>
      <c r="E11" s="29">
        <f>E12+E15+E18</f>
        <v>42751.6</v>
      </c>
      <c r="F11" s="29">
        <f>F12+F15+F18</f>
        <v>28305.699999999997</v>
      </c>
      <c r="G11" s="41">
        <f>F11/E11</f>
        <v>0.6620968571936489</v>
      </c>
    </row>
    <row r="12" spans="1:7" s="8" customFormat="1" ht="30.75" customHeight="1">
      <c r="A12" s="10" t="s">
        <v>24</v>
      </c>
      <c r="B12" s="16" t="s">
        <v>11</v>
      </c>
      <c r="C12" s="13" t="s">
        <v>21</v>
      </c>
      <c r="D12" s="3" t="s">
        <v>32</v>
      </c>
      <c r="E12" s="30">
        <f>E13+E14</f>
        <v>17570</v>
      </c>
      <c r="F12" s="30">
        <f>F13+F14</f>
        <v>13145.4</v>
      </c>
      <c r="G12" s="41">
        <f>F12/E12</f>
        <v>0.7481730221969266</v>
      </c>
    </row>
    <row r="13" spans="1:7" s="8" customFormat="1" ht="30.75" customHeight="1">
      <c r="A13" s="19" t="s">
        <v>53</v>
      </c>
      <c r="B13" s="20">
        <v>182</v>
      </c>
      <c r="C13" s="13" t="s">
        <v>54</v>
      </c>
      <c r="D13" s="3" t="s">
        <v>55</v>
      </c>
      <c r="E13" s="30">
        <v>17570</v>
      </c>
      <c r="F13" s="30">
        <v>13145.4</v>
      </c>
      <c r="G13" s="41">
        <f>F13/E13</f>
        <v>0.7481730221969266</v>
      </c>
    </row>
    <row r="14" spans="1:7" s="8" customFormat="1" ht="46.5" customHeight="1">
      <c r="A14" s="19" t="s">
        <v>56</v>
      </c>
      <c r="B14" s="20">
        <v>182</v>
      </c>
      <c r="C14" s="13" t="s">
        <v>57</v>
      </c>
      <c r="D14" s="3" t="s">
        <v>58</v>
      </c>
      <c r="E14" s="30">
        <v>0</v>
      </c>
      <c r="F14" s="30">
        <v>0</v>
      </c>
      <c r="G14" s="41">
        <v>0</v>
      </c>
    </row>
    <row r="15" spans="1:7" s="8" customFormat="1" ht="46.5" customHeight="1">
      <c r="A15" s="19" t="s">
        <v>25</v>
      </c>
      <c r="B15" s="34" t="s">
        <v>11</v>
      </c>
      <c r="C15" s="13" t="s">
        <v>26</v>
      </c>
      <c r="D15" s="3" t="s">
        <v>33</v>
      </c>
      <c r="E15" s="30">
        <f>E16+E17</f>
        <v>25180.6</v>
      </c>
      <c r="F15" s="30">
        <f>F16+F17</f>
        <v>15160.2</v>
      </c>
      <c r="G15" s="41">
        <f>F15/E15</f>
        <v>0.6020587277507288</v>
      </c>
    </row>
    <row r="16" spans="1:7" s="8" customFormat="1" ht="65.25" customHeight="1">
      <c r="A16" s="19" t="s">
        <v>59</v>
      </c>
      <c r="B16" s="20">
        <v>182</v>
      </c>
      <c r="C16" s="13" t="s">
        <v>60</v>
      </c>
      <c r="D16" s="3" t="s">
        <v>97</v>
      </c>
      <c r="E16" s="30">
        <v>25180</v>
      </c>
      <c r="F16" s="30">
        <v>15160.1</v>
      </c>
      <c r="G16" s="41">
        <f>F16/E16</f>
        <v>0.6020691024622716</v>
      </c>
    </row>
    <row r="17" spans="1:7" s="8" customFormat="1" ht="65.25" customHeight="1">
      <c r="A17" s="19" t="s">
        <v>61</v>
      </c>
      <c r="B17" s="20">
        <v>182</v>
      </c>
      <c r="C17" s="13" t="s">
        <v>62</v>
      </c>
      <c r="D17" s="3" t="s">
        <v>63</v>
      </c>
      <c r="E17" s="30">
        <v>0.6</v>
      </c>
      <c r="F17" s="30">
        <v>0.1</v>
      </c>
      <c r="G17" s="41">
        <v>0</v>
      </c>
    </row>
    <row r="18" spans="1:7" s="8" customFormat="1" ht="46.5" customHeight="1">
      <c r="A18" s="19" t="s">
        <v>71</v>
      </c>
      <c r="B18" s="20">
        <v>182</v>
      </c>
      <c r="C18" s="13" t="s">
        <v>72</v>
      </c>
      <c r="D18" s="3" t="s">
        <v>98</v>
      </c>
      <c r="E18" s="30">
        <v>1</v>
      </c>
      <c r="F18" s="30">
        <v>0.1</v>
      </c>
      <c r="G18" s="41">
        <f aca="true" t="shared" si="0" ref="G18:G23">F18/E18</f>
        <v>0.1</v>
      </c>
    </row>
    <row r="19" spans="1:7" s="7" customFormat="1" ht="30" customHeight="1">
      <c r="A19" s="10" t="s">
        <v>18</v>
      </c>
      <c r="B19" s="16" t="s">
        <v>11</v>
      </c>
      <c r="C19" s="13" t="s">
        <v>22</v>
      </c>
      <c r="D19" s="3" t="s">
        <v>29</v>
      </c>
      <c r="E19" s="30">
        <f>E20+E21</f>
        <v>31154</v>
      </c>
      <c r="F19" s="30">
        <f>F20+F21</f>
        <v>18531.5</v>
      </c>
      <c r="G19" s="41">
        <f t="shared" si="0"/>
        <v>0.594835334146498</v>
      </c>
    </row>
    <row r="20" spans="1:7" s="7" customFormat="1" ht="30" customHeight="1">
      <c r="A20" s="10" t="s">
        <v>64</v>
      </c>
      <c r="B20" s="13">
        <v>182</v>
      </c>
      <c r="C20" s="13" t="s">
        <v>65</v>
      </c>
      <c r="D20" s="3" t="s">
        <v>66</v>
      </c>
      <c r="E20" s="30">
        <v>31153</v>
      </c>
      <c r="F20" s="30">
        <v>18530.9</v>
      </c>
      <c r="G20" s="41">
        <f t="shared" si="0"/>
        <v>0.5948351683625975</v>
      </c>
    </row>
    <row r="21" spans="1:7" s="7" customFormat="1" ht="45.75" customHeight="1">
      <c r="A21" s="10" t="s">
        <v>67</v>
      </c>
      <c r="B21" s="13">
        <v>182</v>
      </c>
      <c r="C21" s="13" t="s">
        <v>68</v>
      </c>
      <c r="D21" s="3" t="s">
        <v>69</v>
      </c>
      <c r="E21" s="30">
        <v>1</v>
      </c>
      <c r="F21" s="30">
        <v>0.6</v>
      </c>
      <c r="G21" s="41">
        <f t="shared" si="0"/>
        <v>0.6</v>
      </c>
    </row>
    <row r="22" spans="1:7" s="7" customFormat="1" ht="33.75" customHeight="1">
      <c r="A22" s="10" t="s">
        <v>85</v>
      </c>
      <c r="B22" s="34" t="s">
        <v>11</v>
      </c>
      <c r="C22" s="13" t="s">
        <v>83</v>
      </c>
      <c r="D22" s="3" t="s">
        <v>84</v>
      </c>
      <c r="E22" s="30">
        <f>E23</f>
        <v>3347</v>
      </c>
      <c r="F22" s="30">
        <f>F23</f>
        <v>1321.4</v>
      </c>
      <c r="G22" s="41">
        <f t="shared" si="0"/>
        <v>0.3948013146100986</v>
      </c>
    </row>
    <row r="23" spans="1:7" s="7" customFormat="1" ht="46.5" customHeight="1">
      <c r="A23" s="10" t="s">
        <v>86</v>
      </c>
      <c r="B23" s="13">
        <v>182</v>
      </c>
      <c r="C23" s="13" t="s">
        <v>82</v>
      </c>
      <c r="D23" s="3" t="s">
        <v>88</v>
      </c>
      <c r="E23" s="30">
        <v>3347</v>
      </c>
      <c r="F23" s="30">
        <v>1321.4</v>
      </c>
      <c r="G23" s="41">
        <f t="shared" si="0"/>
        <v>0.3948013146100986</v>
      </c>
    </row>
    <row r="24" spans="1:7" s="8" customFormat="1" ht="49.5" customHeight="1">
      <c r="A24" s="9" t="s">
        <v>5</v>
      </c>
      <c r="B24" s="15" t="s">
        <v>11</v>
      </c>
      <c r="C24" s="12" t="s">
        <v>14</v>
      </c>
      <c r="D24" s="21" t="s">
        <v>30</v>
      </c>
      <c r="E24" s="29">
        <f aca="true" t="shared" si="1" ref="E24:G25">E25</f>
        <v>492</v>
      </c>
      <c r="F24" s="29">
        <f t="shared" si="1"/>
        <v>369</v>
      </c>
      <c r="G24" s="40">
        <f t="shared" si="1"/>
        <v>0.75</v>
      </c>
    </row>
    <row r="25" spans="1:7" s="7" customFormat="1" ht="99" customHeight="1">
      <c r="A25" s="10" t="s">
        <v>6</v>
      </c>
      <c r="B25" s="16" t="s">
        <v>11</v>
      </c>
      <c r="C25" s="13" t="s">
        <v>17</v>
      </c>
      <c r="D25" s="32" t="s">
        <v>78</v>
      </c>
      <c r="E25" s="29">
        <f t="shared" si="1"/>
        <v>492</v>
      </c>
      <c r="F25" s="29">
        <f t="shared" si="1"/>
        <v>369</v>
      </c>
      <c r="G25" s="40">
        <f t="shared" si="1"/>
        <v>0.75</v>
      </c>
    </row>
    <row r="26" spans="1:7" s="7" customFormat="1" ht="99.75" customHeight="1">
      <c r="A26" s="10" t="s">
        <v>7</v>
      </c>
      <c r="B26" s="16" t="s">
        <v>19</v>
      </c>
      <c r="C26" s="13" t="s">
        <v>20</v>
      </c>
      <c r="D26" s="32" t="s">
        <v>89</v>
      </c>
      <c r="E26" s="30">
        <v>492</v>
      </c>
      <c r="F26" s="30">
        <v>369</v>
      </c>
      <c r="G26" s="41">
        <f>F26/E26</f>
        <v>0.75</v>
      </c>
    </row>
    <row r="27" spans="1:7" s="7" customFormat="1" ht="41.25" customHeight="1">
      <c r="A27" s="9" t="s">
        <v>8</v>
      </c>
      <c r="B27" s="15" t="s">
        <v>11</v>
      </c>
      <c r="C27" s="12" t="s">
        <v>35</v>
      </c>
      <c r="D27" s="21" t="s">
        <v>104</v>
      </c>
      <c r="E27" s="29">
        <f aca="true" t="shared" si="2" ref="E27:G29">E28</f>
        <v>400</v>
      </c>
      <c r="F27" s="29">
        <f t="shared" si="2"/>
        <v>200.8</v>
      </c>
      <c r="G27" s="40">
        <f t="shared" si="2"/>
        <v>0.502</v>
      </c>
    </row>
    <row r="28" spans="1:7" s="7" customFormat="1" ht="24" customHeight="1">
      <c r="A28" s="10" t="s">
        <v>9</v>
      </c>
      <c r="B28" s="16" t="s">
        <v>11</v>
      </c>
      <c r="C28" s="13" t="s">
        <v>114</v>
      </c>
      <c r="D28" s="3" t="s">
        <v>115</v>
      </c>
      <c r="E28" s="30">
        <f t="shared" si="2"/>
        <v>400</v>
      </c>
      <c r="F28" s="30">
        <f t="shared" si="2"/>
        <v>200.8</v>
      </c>
      <c r="G28" s="41">
        <f t="shared" si="2"/>
        <v>0.502</v>
      </c>
    </row>
    <row r="29" spans="1:7" s="7" customFormat="1" ht="46.5" customHeight="1">
      <c r="A29" s="10" t="s">
        <v>9</v>
      </c>
      <c r="B29" s="16" t="s">
        <v>11</v>
      </c>
      <c r="C29" s="13" t="s">
        <v>79</v>
      </c>
      <c r="D29" s="3" t="s">
        <v>90</v>
      </c>
      <c r="E29" s="29">
        <f t="shared" si="2"/>
        <v>400</v>
      </c>
      <c r="F29" s="29">
        <f t="shared" si="2"/>
        <v>200.8</v>
      </c>
      <c r="G29" s="40">
        <f t="shared" si="2"/>
        <v>0.502</v>
      </c>
    </row>
    <row r="30" spans="1:7" s="7" customFormat="1" ht="93.75" customHeight="1">
      <c r="A30" s="10" t="s">
        <v>10</v>
      </c>
      <c r="B30" s="16" t="s">
        <v>70</v>
      </c>
      <c r="C30" s="13" t="s">
        <v>80</v>
      </c>
      <c r="D30" s="3" t="s">
        <v>99</v>
      </c>
      <c r="E30" s="30">
        <v>400</v>
      </c>
      <c r="F30" s="30">
        <v>200.8</v>
      </c>
      <c r="G30" s="41">
        <f>F30/E30</f>
        <v>0.502</v>
      </c>
    </row>
    <row r="31" spans="1:7" s="8" customFormat="1" ht="40.5" customHeight="1">
      <c r="A31" s="10" t="s">
        <v>36</v>
      </c>
      <c r="B31" s="15" t="s">
        <v>11</v>
      </c>
      <c r="C31" s="12" t="s">
        <v>16</v>
      </c>
      <c r="D31" s="21" t="s">
        <v>15</v>
      </c>
      <c r="E31" s="30">
        <f>E32+E40</f>
        <v>5731</v>
      </c>
      <c r="F31" s="30">
        <f>F32+F40</f>
        <v>1055.6</v>
      </c>
      <c r="G31" s="41">
        <f>F31/E31</f>
        <v>0.18419124062118303</v>
      </c>
    </row>
    <row r="32" spans="1:7" s="8" customFormat="1" ht="48" customHeight="1">
      <c r="A32" s="10"/>
      <c r="B32" s="16" t="s">
        <v>11</v>
      </c>
      <c r="C32" s="13" t="s">
        <v>119</v>
      </c>
      <c r="D32" s="3" t="s">
        <v>120</v>
      </c>
      <c r="E32" s="29">
        <f>E33</f>
        <v>5731</v>
      </c>
      <c r="F32" s="29">
        <f>F33</f>
        <v>477.2</v>
      </c>
      <c r="G32" s="40">
        <f>G33</f>
        <v>0.08326644564648403</v>
      </c>
    </row>
    <row r="33" spans="1:7" s="8" customFormat="1" ht="65.25" customHeight="1">
      <c r="A33" s="10"/>
      <c r="B33" s="16" t="s">
        <v>11</v>
      </c>
      <c r="C33" s="13" t="s">
        <v>121</v>
      </c>
      <c r="D33" s="3" t="s">
        <v>122</v>
      </c>
      <c r="E33" s="30">
        <f>E34+E35+E36+E37+E38</f>
        <v>5731</v>
      </c>
      <c r="F33" s="30">
        <f>F34+F35+F36+F37+F38</f>
        <v>477.2</v>
      </c>
      <c r="G33" s="41">
        <f>F33/E33</f>
        <v>0.08326644564648403</v>
      </c>
    </row>
    <row r="34" spans="1:7" s="8" customFormat="1" ht="81" customHeight="1">
      <c r="A34" s="10"/>
      <c r="B34" s="16" t="s">
        <v>73</v>
      </c>
      <c r="C34" s="13" t="s">
        <v>121</v>
      </c>
      <c r="D34" s="3" t="s">
        <v>122</v>
      </c>
      <c r="E34" s="30">
        <v>4436</v>
      </c>
      <c r="F34" s="30">
        <v>330</v>
      </c>
      <c r="G34" s="41">
        <f>F34/E34</f>
        <v>0.07439134355275022</v>
      </c>
    </row>
    <row r="35" spans="1:7" s="8" customFormat="1" ht="50.25" customHeight="1">
      <c r="A35" s="10"/>
      <c r="B35" s="16" t="s">
        <v>74</v>
      </c>
      <c r="C35" s="13" t="s">
        <v>121</v>
      </c>
      <c r="D35" s="3" t="s">
        <v>122</v>
      </c>
      <c r="E35" s="30">
        <v>98</v>
      </c>
      <c r="F35" s="30">
        <v>10</v>
      </c>
      <c r="G35" s="41">
        <v>0</v>
      </c>
    </row>
    <row r="36" spans="1:7" s="8" customFormat="1" ht="78.75" customHeight="1">
      <c r="A36" s="10"/>
      <c r="B36" s="16" t="s">
        <v>116</v>
      </c>
      <c r="C36" s="13" t="s">
        <v>121</v>
      </c>
      <c r="D36" s="3" t="s">
        <v>122</v>
      </c>
      <c r="E36" s="30">
        <v>40</v>
      </c>
      <c r="F36" s="30">
        <v>0</v>
      </c>
      <c r="G36" s="41">
        <v>0</v>
      </c>
    </row>
    <row r="37" spans="1:7" s="8" customFormat="1" ht="68.25" customHeight="1">
      <c r="A37" s="10" t="s">
        <v>40</v>
      </c>
      <c r="B37" s="16" t="s">
        <v>95</v>
      </c>
      <c r="C37" s="13" t="s">
        <v>121</v>
      </c>
      <c r="D37" s="3" t="s">
        <v>122</v>
      </c>
      <c r="E37" s="29">
        <v>1100</v>
      </c>
      <c r="F37" s="29">
        <v>107.2</v>
      </c>
      <c r="G37" s="40">
        <f>F37/E37</f>
        <v>0.09745454545454546</v>
      </c>
    </row>
    <row r="38" spans="1:7" s="8" customFormat="1" ht="72.75" customHeight="1">
      <c r="A38" s="10" t="s">
        <v>41</v>
      </c>
      <c r="B38" s="16" t="s">
        <v>75</v>
      </c>
      <c r="C38" s="13" t="s">
        <v>121</v>
      </c>
      <c r="D38" s="3" t="s">
        <v>122</v>
      </c>
      <c r="E38" s="30">
        <v>57</v>
      </c>
      <c r="F38" s="30">
        <v>30</v>
      </c>
      <c r="G38" s="41">
        <f>F38/E38</f>
        <v>0.5263157894736842</v>
      </c>
    </row>
    <row r="39" spans="1:7" s="8" customFormat="1" ht="82.5" customHeight="1">
      <c r="A39" s="10"/>
      <c r="B39" s="16" t="s">
        <v>11</v>
      </c>
      <c r="C39" s="13" t="s">
        <v>129</v>
      </c>
      <c r="D39" s="3" t="s">
        <v>128</v>
      </c>
      <c r="E39" s="30">
        <f>E40</f>
        <v>0</v>
      </c>
      <c r="F39" s="30">
        <f>F40</f>
        <v>578.4</v>
      </c>
      <c r="G39" s="41">
        <f>G40</f>
        <v>0</v>
      </c>
    </row>
    <row r="40" spans="1:7" s="8" customFormat="1" ht="67.5" customHeight="1">
      <c r="A40" s="10"/>
      <c r="B40" s="16" t="s">
        <v>11</v>
      </c>
      <c r="C40" s="13" t="s">
        <v>126</v>
      </c>
      <c r="D40" s="3" t="s">
        <v>127</v>
      </c>
      <c r="E40" s="29">
        <f>E41+E42+E43</f>
        <v>0</v>
      </c>
      <c r="F40" s="29">
        <f>F41+F42+F43</f>
        <v>578.4</v>
      </c>
      <c r="G40" s="40">
        <v>0</v>
      </c>
    </row>
    <row r="41" spans="1:7" s="8" customFormat="1" ht="154.5" customHeight="1">
      <c r="A41" s="10"/>
      <c r="B41" s="16" t="s">
        <v>123</v>
      </c>
      <c r="C41" s="13" t="s">
        <v>124</v>
      </c>
      <c r="D41" s="3" t="s">
        <v>125</v>
      </c>
      <c r="E41" s="30">
        <v>0</v>
      </c>
      <c r="F41" s="30">
        <v>14.4</v>
      </c>
      <c r="G41" s="41">
        <v>0</v>
      </c>
    </row>
    <row r="42" spans="1:7" s="8" customFormat="1" ht="162" customHeight="1">
      <c r="A42" s="10"/>
      <c r="B42" s="16" t="s">
        <v>73</v>
      </c>
      <c r="C42" s="13" t="s">
        <v>124</v>
      </c>
      <c r="D42" s="3" t="s">
        <v>125</v>
      </c>
      <c r="E42" s="30">
        <v>0</v>
      </c>
      <c r="F42" s="30">
        <v>540</v>
      </c>
      <c r="G42" s="41">
        <v>0</v>
      </c>
    </row>
    <row r="43" spans="1:7" s="8" customFormat="1" ht="161.25" customHeight="1">
      <c r="A43" s="10"/>
      <c r="B43" s="16" t="s">
        <v>75</v>
      </c>
      <c r="C43" s="13" t="s">
        <v>124</v>
      </c>
      <c r="D43" s="3" t="s">
        <v>125</v>
      </c>
      <c r="E43" s="30">
        <v>0</v>
      </c>
      <c r="F43" s="30">
        <v>24</v>
      </c>
      <c r="G43" s="41">
        <v>0</v>
      </c>
    </row>
    <row r="44" spans="1:7" ht="18.75" customHeight="1">
      <c r="A44" s="9" t="s">
        <v>37</v>
      </c>
      <c r="B44" s="22" t="s">
        <v>11</v>
      </c>
      <c r="C44" s="12" t="s">
        <v>28</v>
      </c>
      <c r="D44" s="21" t="s">
        <v>27</v>
      </c>
      <c r="E44" s="29">
        <f>E45</f>
        <v>15724.400000000001</v>
      </c>
      <c r="F44" s="29">
        <f>F45</f>
        <v>12075.5</v>
      </c>
      <c r="G44" s="40">
        <f aca="true" t="shared" si="3" ref="G44:G50">F44/E44</f>
        <v>0.7679466307140494</v>
      </c>
    </row>
    <row r="45" spans="1:7" ht="46.5" customHeight="1">
      <c r="A45" s="10" t="s">
        <v>38</v>
      </c>
      <c r="B45" s="16" t="s">
        <v>11</v>
      </c>
      <c r="C45" s="13" t="s">
        <v>34</v>
      </c>
      <c r="D45" s="3" t="s">
        <v>93</v>
      </c>
      <c r="E45" s="29">
        <f>E46</f>
        <v>15724.400000000001</v>
      </c>
      <c r="F45" s="29">
        <f>F46</f>
        <v>12075.5</v>
      </c>
      <c r="G45" s="40">
        <f t="shared" si="3"/>
        <v>0.7679466307140494</v>
      </c>
    </row>
    <row r="46" spans="1:7" ht="30.75">
      <c r="A46" s="10" t="s">
        <v>39</v>
      </c>
      <c r="B46" s="16" t="s">
        <v>11</v>
      </c>
      <c r="C46" s="13" t="s">
        <v>105</v>
      </c>
      <c r="D46" s="3" t="s">
        <v>96</v>
      </c>
      <c r="E46" s="29">
        <f>E47+E51</f>
        <v>15724.400000000001</v>
      </c>
      <c r="F46" s="29">
        <f>F47+F51</f>
        <v>12075.5</v>
      </c>
      <c r="G46" s="40">
        <f t="shared" si="3"/>
        <v>0.7679466307140494</v>
      </c>
    </row>
    <row r="47" spans="1:7" ht="46.5" customHeight="1">
      <c r="A47" s="10" t="s">
        <v>46</v>
      </c>
      <c r="B47" s="16" t="s">
        <v>11</v>
      </c>
      <c r="C47" s="13" t="s">
        <v>106</v>
      </c>
      <c r="D47" s="3" t="s">
        <v>44</v>
      </c>
      <c r="E47" s="29">
        <f>E48</f>
        <v>1901.2</v>
      </c>
      <c r="F47" s="29">
        <f>F48</f>
        <v>1525.5</v>
      </c>
      <c r="G47" s="40">
        <f t="shared" si="3"/>
        <v>0.8023879654954765</v>
      </c>
    </row>
    <row r="48" spans="1:7" ht="65.25" customHeight="1">
      <c r="A48" s="10" t="s">
        <v>42</v>
      </c>
      <c r="B48" s="16" t="s">
        <v>19</v>
      </c>
      <c r="C48" s="13" t="s">
        <v>107</v>
      </c>
      <c r="D48" s="3" t="s">
        <v>91</v>
      </c>
      <c r="E48" s="29">
        <f>E49+E50</f>
        <v>1901.2</v>
      </c>
      <c r="F48" s="29">
        <f>F49+F50</f>
        <v>1525.5</v>
      </c>
      <c r="G48" s="40">
        <f t="shared" si="3"/>
        <v>0.8023879654954765</v>
      </c>
    </row>
    <row r="49" spans="1:7" ht="79.5" customHeight="1">
      <c r="A49" s="10" t="s">
        <v>76</v>
      </c>
      <c r="B49" s="13">
        <v>949</v>
      </c>
      <c r="C49" s="13" t="s">
        <v>108</v>
      </c>
      <c r="D49" s="3" t="s">
        <v>45</v>
      </c>
      <c r="E49" s="29">
        <v>1893.7</v>
      </c>
      <c r="F49" s="29">
        <v>1518</v>
      </c>
      <c r="G49" s="40">
        <f t="shared" si="3"/>
        <v>0.8016053229128162</v>
      </c>
    </row>
    <row r="50" spans="1:7" ht="113.25" customHeight="1">
      <c r="A50" s="10" t="s">
        <v>77</v>
      </c>
      <c r="B50" s="16" t="s">
        <v>19</v>
      </c>
      <c r="C50" s="13" t="s">
        <v>109</v>
      </c>
      <c r="D50" s="32" t="s">
        <v>43</v>
      </c>
      <c r="E50" s="29">
        <v>7.5</v>
      </c>
      <c r="F50" s="29">
        <v>7.5</v>
      </c>
      <c r="G50" s="40">
        <f t="shared" si="3"/>
        <v>1</v>
      </c>
    </row>
    <row r="51" spans="1:7" ht="46.5" customHeight="1">
      <c r="A51" s="10" t="s">
        <v>47</v>
      </c>
      <c r="B51" s="16" t="s">
        <v>11</v>
      </c>
      <c r="C51" s="13" t="s">
        <v>112</v>
      </c>
      <c r="D51" s="3" t="s">
        <v>94</v>
      </c>
      <c r="E51" s="29">
        <f>E52</f>
        <v>13823.2</v>
      </c>
      <c r="F51" s="29">
        <f>F52</f>
        <v>10550</v>
      </c>
      <c r="G51" s="41">
        <f>F51/E51</f>
        <v>0.7632096764859078</v>
      </c>
    </row>
    <row r="52" spans="1:7" ht="78.75" customHeight="1">
      <c r="A52" s="10" t="s">
        <v>48</v>
      </c>
      <c r="B52" s="13">
        <v>949</v>
      </c>
      <c r="C52" s="13" t="s">
        <v>113</v>
      </c>
      <c r="D52" s="32" t="s">
        <v>92</v>
      </c>
      <c r="E52" s="29">
        <f>E53+E54</f>
        <v>13823.2</v>
      </c>
      <c r="F52" s="29">
        <f>F53+F54</f>
        <v>10550</v>
      </c>
      <c r="G52" s="41">
        <f>F52/E52</f>
        <v>0.7632096764859078</v>
      </c>
    </row>
    <row r="53" spans="1:7" ht="46.5" customHeight="1">
      <c r="A53" s="10" t="s">
        <v>49</v>
      </c>
      <c r="B53" s="13">
        <v>949</v>
      </c>
      <c r="C53" s="13" t="s">
        <v>110</v>
      </c>
      <c r="D53" s="3" t="s">
        <v>51</v>
      </c>
      <c r="E53" s="30">
        <v>6643</v>
      </c>
      <c r="F53" s="30">
        <v>5050</v>
      </c>
      <c r="G53" s="41">
        <f>F53/E53</f>
        <v>0.7601987054041849</v>
      </c>
    </row>
    <row r="54" spans="1:7" ht="45.75" customHeight="1">
      <c r="A54" s="10" t="s">
        <v>50</v>
      </c>
      <c r="B54" s="13">
        <v>949</v>
      </c>
      <c r="C54" s="13" t="s">
        <v>111</v>
      </c>
      <c r="D54" s="3" t="s">
        <v>52</v>
      </c>
      <c r="E54" s="30">
        <v>7180.2</v>
      </c>
      <c r="F54" s="30">
        <v>5500</v>
      </c>
      <c r="G54" s="41">
        <f>F54/E54</f>
        <v>0.7659953761733657</v>
      </c>
    </row>
    <row r="55" spans="1:7" ht="26.25" customHeight="1">
      <c r="A55" s="11" t="s">
        <v>1</v>
      </c>
      <c r="B55" s="11"/>
      <c r="C55" s="4"/>
      <c r="D55" s="23"/>
      <c r="E55" s="31">
        <f>E9+E44</f>
        <v>99600</v>
      </c>
      <c r="F55" s="31">
        <f>F9+F44</f>
        <v>61859.5</v>
      </c>
      <c r="G55" s="39">
        <f>F55/E55</f>
        <v>0.6210793172690763</v>
      </c>
    </row>
    <row r="56" ht="33.75" customHeight="1">
      <c r="D56" s="28"/>
    </row>
    <row r="57" spans="1:4" ht="15">
      <c r="A57" s="17"/>
      <c r="B57" s="17"/>
      <c r="C57" s="35"/>
      <c r="D57" s="18"/>
    </row>
    <row r="58" spans="1:4" ht="18.75" customHeight="1">
      <c r="A58" s="46"/>
      <c r="B58" s="46"/>
      <c r="C58" s="46"/>
      <c r="D58" s="46"/>
    </row>
  </sheetData>
  <sheetProtection/>
  <mergeCells count="10">
    <mergeCell ref="E4:G4"/>
    <mergeCell ref="F7:F8"/>
    <mergeCell ref="A58:D58"/>
    <mergeCell ref="G7:G8"/>
    <mergeCell ref="D7:D8"/>
    <mergeCell ref="A7:A8"/>
    <mergeCell ref="A5:G5"/>
    <mergeCell ref="B6:C6"/>
    <mergeCell ref="B7:C7"/>
    <mergeCell ref="E7:E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2020-10-01T09:05:58Z</cp:lastPrinted>
  <dcterms:created xsi:type="dcterms:W3CDTF">1999-04-08T07:04:02Z</dcterms:created>
  <dcterms:modified xsi:type="dcterms:W3CDTF">2020-10-12T08:30:41Z</dcterms:modified>
  <cp:category/>
  <cp:version/>
  <cp:contentType/>
  <cp:contentStatus/>
</cp:coreProperties>
</file>