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исп. Доходы  за 9 мес" sheetId="1" r:id="rId1"/>
    <sheet name="Лист1" sheetId="2" r:id="rId2"/>
  </sheets>
  <definedNames>
    <definedName name="_xlnm.Print_Titles" localSheetId="0">'исп. Доходы  за 9 мес'!$7:$8</definedName>
  </definedNames>
  <calcPr fullCalcOnLoad="1"/>
</workbook>
</file>

<file path=xl/sharedStrings.xml><?xml version="1.0" encoding="utf-8"?>
<sst xmlns="http://schemas.openxmlformats.org/spreadsheetml/2006/main" count="267" uniqueCount="207">
  <si>
    <t>9.2.2.</t>
  </si>
  <si>
    <t>9.2.3.</t>
  </si>
  <si>
    <t>НАЛОГИ  НА  СОВОКУПНЫЙ  ДОХОД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</si>
  <si>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</si>
  <si>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</si>
  <si>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</si>
  <si>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</si>
  <si>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</si>
  <si>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</si>
  <si>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</si>
  <si>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</si>
  <si>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</si>
  <si>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</si>
  <si>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</si>
  <si>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</si>
  <si>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1 05 00000 00 0000 000</t>
  </si>
  <si>
    <t>1 11 00000 00 0000 000</t>
  </si>
  <si>
    <t xml:space="preserve">ШТРАФЫ,  САНКЦИИ,  ВОЗМЕЩЕНИЕ  УЩЕРБА </t>
  </si>
  <si>
    <t>1 16 00000 00 0000 000</t>
  </si>
  <si>
    <t>1 16 06000 01 0000 140</t>
  </si>
  <si>
    <t>1 11 05030 00 0000 120</t>
  </si>
  <si>
    <t>1.2.</t>
  </si>
  <si>
    <t>949</t>
  </si>
  <si>
    <t>1 11 05033 03 0000 120</t>
  </si>
  <si>
    <t>1 05 01010 01 0000 110</t>
  </si>
  <si>
    <t>1 05 02000 02 0000 110</t>
  </si>
  <si>
    <t>1 05 01000 00 0000 110</t>
  </si>
  <si>
    <t>1.1.1.</t>
  </si>
  <si>
    <t>1.1.2.</t>
  </si>
  <si>
    <t>1 05 01020 01 0000 110</t>
  </si>
  <si>
    <t>1 16 90030 03 0100 140</t>
  </si>
  <si>
    <t>1 16 90030 03 0200 140</t>
  </si>
  <si>
    <t xml:space="preserve">БЕЗВОЗМЕЗДНЫЕ ПОСТУПЛЕНИЯ </t>
  </si>
  <si>
    <t>6.</t>
  </si>
  <si>
    <t>6.1.</t>
  </si>
  <si>
    <t>6.1.1.</t>
  </si>
  <si>
    <t>2 00 00000 00 0000 000</t>
  </si>
  <si>
    <t>1 16 90000 00 0000 140</t>
  </si>
  <si>
    <t>Прочие поступления от денежных взысканий (штрафов) и иных сумм в возмещение ущерба</t>
  </si>
  <si>
    <t xml:space="preserve">Единый налог на вменённый доход для отдельных видов деятельности </t>
  </si>
  <si>
    <t>ДОХОДЫ  ОТ ИСПОЛЬЗОВАНИЯ ИМУЩЕСТВА,  НАХОДЯЩЕГОСЯ  В ГОСУДАРСТВЕННОЙ И  МУНИЦИПАЛЬНОЙ  СОБСТВЕННОСТИ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</si>
  <si>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</si>
  <si>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</si>
  <si>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</si>
  <si>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Денежные взыскания (штрафы) за нарушение законодательства о применении  контрольно-кассовой техники при осуществлении наличных денежных расчётов и (или) расчётов с использованием платёжных карт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</si>
  <si>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</si>
  <si>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</si>
  <si>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</si>
  <si>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</si>
  <si>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</si>
  <si>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</si>
  <si>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</si>
  <si>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</si>
  <si>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</si>
  <si>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</si>
  <si>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</si>
  <si>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</si>
  <si>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</si>
  <si>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</si>
  <si>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</si>
  <si>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7.1.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</si>
  <si>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</si>
  <si>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</si>
  <si>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</si>
  <si>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</si>
  <si>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</si>
  <si>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</si>
  <si>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</si>
  <si>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</si>
  <si>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</si>
  <si>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</si>
  <si>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</si>
  <si>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1 16 90030 03 0000 140</t>
  </si>
  <si>
    <t>7.2.</t>
  </si>
  <si>
    <t>7.2.1.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</si>
  <si>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</si>
  <si>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</si>
  <si>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</si>
  <si>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</si>
  <si>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</si>
  <si>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</si>
  <si>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</si>
  <si>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</si>
  <si>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</si>
  <si>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 xml:space="preserve">1 16 33030 03 0000 140  </t>
  </si>
  <si>
    <t>7.3.</t>
  </si>
  <si>
    <t>7.3.1.</t>
  </si>
  <si>
    <t>7.3.1.1.</t>
  </si>
  <si>
    <t>7.3.1.2.</t>
  </si>
  <si>
    <t>1 16 33000 00 0000 140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</si>
  <si>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</si>
  <si>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</si>
  <si>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1.1.1.1.</t>
  </si>
  <si>
    <t>1 05 01011 01 0000 110</t>
  </si>
  <si>
    <t>Налог, взимаемый с налогоплательщиков, выбравших в качестве объекта налогообложения  доходы</t>
  </si>
  <si>
    <t>1.1.1.2.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</si>
  <si>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</si>
  <si>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</si>
  <si>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1.1.2.1.</t>
  </si>
  <si>
    <t>1 05 01021 01 0000 110</t>
  </si>
  <si>
    <t>1.1.2.2.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</si>
  <si>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</si>
  <si>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</si>
  <si>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1.2.1.</t>
  </si>
  <si>
    <t>1 05 02010 02 0000 110</t>
  </si>
  <si>
    <t>Единый налог на вмененный доход для отдельных видов деятельности</t>
  </si>
  <si>
    <t>1.2.2.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</si>
  <si>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</si>
  <si>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</si>
  <si>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867</t>
  </si>
  <si>
    <t>1.1.3.</t>
  </si>
  <si>
    <t>1 05 01050 01 0000 110</t>
  </si>
  <si>
    <t>7.3.1.1.1.</t>
  </si>
  <si>
    <t>7.3.1.1.2.</t>
  </si>
  <si>
    <t>7.3.1.1.3.</t>
  </si>
  <si>
    <t>806</t>
  </si>
  <si>
    <t>807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</si>
  <si>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</si>
  <si>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</si>
  <si>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</si>
  <si>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</si>
  <si>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</si>
  <si>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</si>
  <si>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</si>
  <si>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НАЛОГОВЫЕ И НЕНАЛОГОВЫЕ ДОХОДЫ</t>
  </si>
  <si>
    <t>7.3.1.2.1.</t>
  </si>
  <si>
    <t>ПРОЧИЕ БЕЗВОЗМЕЗДНЫЕ ПОСТУПЛЕНИЯ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</si>
  <si>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</si>
  <si>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</si>
  <si>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</si>
  <si>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>1.3.</t>
  </si>
  <si>
    <t>1.3.1.</t>
  </si>
  <si>
    <t>(тыс.руб.)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</si>
  <si>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</si>
  <si>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</si>
  <si>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</si>
  <si>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Прочие поступления от денежных взысканий 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</si>
  <si>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</si>
  <si>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</si>
  <si>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</si>
  <si>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</si>
  <si>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</si>
  <si>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</si>
  <si>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</si>
  <si>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</si>
  <si>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</si>
  <si>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</si>
  <si>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</si>
  <si>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</si>
  <si>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</si>
  <si>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</si>
  <si>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</si>
  <si>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</si>
  <si>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</si>
  <si>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>1 16 23000 00 0000 140</t>
  </si>
  <si>
    <t>Доходы от возмещения ущерба при возникновении страховых случаев</t>
  </si>
  <si>
    <t>1 16 23031 03 0000 140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</si>
  <si>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</si>
  <si>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
</t>
  </si>
  <si>
    <t>824</t>
  </si>
  <si>
    <t>1 16 90030 03 0400 140</t>
  </si>
  <si>
    <t>Денежные средства от уплаты поставщиком  (подрядчиком, исполнителем) неустойки (штрафа, пени) за неисполнение или ненадлежащее исполнение им условий гражданско-правовой сделки</t>
  </si>
  <si>
    <t>1 16 23030 03 0000 140</t>
  </si>
  <si>
    <t xml:space="preserve">Субвенции бюджетам бюджетной системы Российской Федерации                 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</si>
  <si>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</si>
  <si>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</si>
  <si>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</si>
  <si>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Санкт-Петербурге", за исключением статьи 37-2 указанного Закона Санкт-Петербурга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</si>
  <si>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</si>
  <si>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</si>
  <si>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</si>
  <si>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</si>
  <si>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1 16 32000 00 0000 140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</si>
  <si>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</si>
  <si>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</si>
  <si>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</si>
  <si>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Денежные   взыскания   (штрафы)    за нарушение   законодательства Российской  Федерации   о контрактной системе в сфере закупок товаров, работ, услуг для обеспечения государственных и муниципальных нужд
</t>
  </si>
  <si>
    <t>ДОХОДЫ ОТ ОКАЗАНИЯ ПЛАТНЫХ  УСЛУГ  И  КОМПЕНСАЦИИ ЗАТРАТ ГОСУДАРСТВА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</si>
  <si>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</si>
  <si>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
</t>
  </si>
  <si>
    <t>2 02 19999 03 0000 150</t>
  </si>
  <si>
    <t>2 02 19999 00 0000 150</t>
  </si>
  <si>
    <t>1 13 02063 03 0000 130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</si>
  <si>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</si>
  <si>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</si>
  <si>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</si>
  <si>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</si>
  <si>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</si>
  <si>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</si>
  <si>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</si>
  <si>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</si>
  <si>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</si>
  <si>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</si>
  <si>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</si>
  <si>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</si>
  <si>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</si>
  <si>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</si>
  <si>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</si>
  <si>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1 13 02060 00 0000 130</t>
  </si>
  <si>
    <t>1 13 02000 00 0000 130</t>
  </si>
  <si>
    <t xml:space="preserve">Доходы от компенсации затрат государства
</t>
  </si>
  <si>
    <t>815</t>
  </si>
  <si>
    <t>% исполнения</t>
  </si>
  <si>
    <t>Утверждено на 2019 год (тыс. руб.)</t>
  </si>
  <si>
    <t xml:space="preserve">Отчет об исполнениии бюджета внутригородского муниципального образования Санкт-Петербурга муниципальный округ Невская застава по доходам за девять месяцев  2019 года
</t>
  </si>
  <si>
    <t>Исполнено за девять месяцев 2019 года(тыс. руб.)</t>
  </si>
  <si>
    <t>Приложение  № 1
к  Постановлению Местной Администрации 
МО Невская застава 
от 04.10.2019 №48-п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</si>
</sst>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1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Alignment="1">
      <alignment horizontal="center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181" fontId="1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tabSelected="1" view="pageBreakPreview" zoomScale="85" zoomScaleSheetLayoutView="85" workbookViewId="0" topLeftCell="B1">
      <selection activeCell="E12" sqref="E12:F12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6" width="15.625" style="5" customWidth="1"/>
    <col min="7" max="7" width="15.625" style="41" customWidth="1"/>
  </cols>
  <sheetData>
    <row r="2" spans="1:7" ht="65.25" customHeight="1" hidden="1">
      <c r="A2" s="26"/>
      <c r="B2" s="26"/>
      <c r="C2" s="26"/>
      <c r="D2" s="26"/>
      <c r="E2" s="26"/>
      <c r="F2" s="26"/>
      <c r="G2" s="40"/>
    </row>
    <row r="3" spans="1:7" ht="33.75" customHeight="1" hidden="1">
      <c r="A3" s="26"/>
      <c r="B3" s="26"/>
      <c r="C3" s="26"/>
      <c r="D3" s="26"/>
      <c r="E3" s="26"/>
      <c r="F3" s="26"/>
      <c r="G3" s="40"/>
    </row>
    <row r="4" spans="1:7" ht="73.5" customHeight="1">
      <c r="A4" s="26"/>
      <c r="B4" s="26"/>
      <c r="C4" s="26"/>
      <c r="D4" s="26"/>
      <c r="E4" s="46" t="s">
        <v>206</v>
      </c>
      <c r="F4" s="46"/>
      <c r="G4" s="46"/>
    </row>
    <row r="5" spans="1:7" ht="84" customHeight="1">
      <c r="A5" s="54" t="s">
        <v>204</v>
      </c>
      <c r="B5" s="54"/>
      <c r="C5" s="54"/>
      <c r="D5" s="54"/>
      <c r="E5" s="54"/>
      <c r="F5" s="54"/>
      <c r="G5" s="54"/>
    </row>
    <row r="6" spans="1:7" ht="18.75" customHeight="1">
      <c r="A6" s="1"/>
      <c r="B6" s="55"/>
      <c r="C6" s="55"/>
      <c r="D6" s="1"/>
      <c r="G6" s="41" t="s">
        <v>132</v>
      </c>
    </row>
    <row r="7" spans="1:7" ht="15.75" customHeight="1">
      <c r="A7" s="52" t="s">
        <v>4</v>
      </c>
      <c r="B7" s="56" t="s">
        <v>168</v>
      </c>
      <c r="C7" s="57"/>
      <c r="D7" s="47" t="s">
        <v>171</v>
      </c>
      <c r="E7" s="47" t="s">
        <v>203</v>
      </c>
      <c r="F7" s="47" t="s">
        <v>205</v>
      </c>
      <c r="G7" s="50" t="s">
        <v>202</v>
      </c>
    </row>
    <row r="8" spans="1:7" ht="65.25" customHeight="1">
      <c r="A8" s="53"/>
      <c r="B8" s="39" t="s">
        <v>169</v>
      </c>
      <c r="C8" s="39" t="s">
        <v>170</v>
      </c>
      <c r="D8" s="48"/>
      <c r="E8" s="48"/>
      <c r="F8" s="48"/>
      <c r="G8" s="51"/>
    </row>
    <row r="9" spans="1:7" s="6" customFormat="1" ht="40.5">
      <c r="A9" s="9"/>
      <c r="B9" s="36" t="s">
        <v>13</v>
      </c>
      <c r="C9" s="12" t="s">
        <v>14</v>
      </c>
      <c r="D9" s="2" t="s">
        <v>124</v>
      </c>
      <c r="E9" s="33">
        <f>E10+E24+E27+E33+E57+E37</f>
        <v>77762.4</v>
      </c>
      <c r="F9" s="33">
        <f>F10+F24+F27+F33+F57+F37</f>
        <v>58070.80000000001</v>
      </c>
      <c r="G9" s="45">
        <f>F9/E9</f>
        <v>0.7467722189644355</v>
      </c>
    </row>
    <row r="10" spans="1:7" s="7" customFormat="1" ht="18">
      <c r="A10" s="9" t="s">
        <v>5</v>
      </c>
      <c r="B10" s="14" t="s">
        <v>13</v>
      </c>
      <c r="C10" s="12" t="s">
        <v>15</v>
      </c>
      <c r="D10" s="23" t="s">
        <v>2</v>
      </c>
      <c r="E10" s="33">
        <f>E11+E19+E22</f>
        <v>74201.4</v>
      </c>
      <c r="F10" s="33">
        <f>F11+F19+F22</f>
        <v>53117.100000000006</v>
      </c>
      <c r="G10" s="45">
        <f>F10/E10</f>
        <v>0.7158503747907723</v>
      </c>
    </row>
    <row r="11" spans="1:7" s="8" customFormat="1" ht="30.75" customHeight="1">
      <c r="A11" s="28" t="s">
        <v>6</v>
      </c>
      <c r="B11" s="16" t="s">
        <v>13</v>
      </c>
      <c r="C11" s="27" t="s">
        <v>26</v>
      </c>
      <c r="D11" s="29" t="s">
        <v>41</v>
      </c>
      <c r="E11" s="31">
        <f>E12+E15+E18</f>
        <v>38121</v>
      </c>
      <c r="F11" s="31">
        <f>F12+F15+F18</f>
        <v>28330.800000000003</v>
      </c>
      <c r="G11" s="44">
        <f>F11/E11</f>
        <v>0.7431809239002125</v>
      </c>
    </row>
    <row r="12" spans="1:7" s="8" customFormat="1" ht="30.75" customHeight="1">
      <c r="A12" s="10" t="s">
        <v>27</v>
      </c>
      <c r="B12" s="16" t="s">
        <v>13</v>
      </c>
      <c r="C12" s="13" t="s">
        <v>24</v>
      </c>
      <c r="D12" s="3" t="s">
        <v>42</v>
      </c>
      <c r="E12" s="32">
        <f>E13+E14</f>
        <v>17650</v>
      </c>
      <c r="F12" s="32">
        <f>F13+F14</f>
        <v>11642.1</v>
      </c>
      <c r="G12" s="44">
        <f>F12/E12</f>
        <v>0.6596090651558074</v>
      </c>
    </row>
    <row r="13" spans="1:7" s="8" customFormat="1" ht="30.75" customHeight="1">
      <c r="A13" s="19" t="s">
        <v>92</v>
      </c>
      <c r="B13" s="20">
        <v>182</v>
      </c>
      <c r="C13" s="13" t="s">
        <v>93</v>
      </c>
      <c r="D13" s="3" t="s">
        <v>94</v>
      </c>
      <c r="E13" s="32">
        <v>17650</v>
      </c>
      <c r="F13" s="32">
        <v>11642</v>
      </c>
      <c r="G13" s="44">
        <f>F13/E13</f>
        <v>0.6596033994334277</v>
      </c>
    </row>
    <row r="14" spans="1:7" s="8" customFormat="1" ht="46.5" customHeight="1">
      <c r="A14" s="19" t="s">
        <v>95</v>
      </c>
      <c r="B14" s="20">
        <v>182</v>
      </c>
      <c r="C14" s="13" t="s">
        <v>96</v>
      </c>
      <c r="D14" s="3" t="s">
        <v>97</v>
      </c>
      <c r="E14" s="32">
        <v>0</v>
      </c>
      <c r="F14" s="32">
        <v>0.1</v>
      </c>
      <c r="G14" s="44">
        <v>0</v>
      </c>
    </row>
    <row r="15" spans="1:7" s="8" customFormat="1" ht="46.5" customHeight="1">
      <c r="A15" s="19" t="s">
        <v>28</v>
      </c>
      <c r="B15" s="37" t="s">
        <v>13</v>
      </c>
      <c r="C15" s="13" t="s">
        <v>29</v>
      </c>
      <c r="D15" s="3" t="s">
        <v>43</v>
      </c>
      <c r="E15" s="32">
        <f>E16+E17</f>
        <v>20470</v>
      </c>
      <c r="F15" s="32">
        <f>F16+F17</f>
        <v>16686.100000000002</v>
      </c>
      <c r="G15" s="44">
        <f>F15/E15</f>
        <v>0.8151489985344408</v>
      </c>
    </row>
    <row r="16" spans="1:7" s="8" customFormat="1" ht="65.25" customHeight="1">
      <c r="A16" s="19" t="s">
        <v>98</v>
      </c>
      <c r="B16" s="20">
        <v>182</v>
      </c>
      <c r="C16" s="13" t="s">
        <v>99</v>
      </c>
      <c r="D16" s="3" t="s">
        <v>164</v>
      </c>
      <c r="E16" s="32">
        <v>20470</v>
      </c>
      <c r="F16" s="32">
        <v>16685.4</v>
      </c>
      <c r="G16" s="44">
        <f>F16/E16</f>
        <v>0.8151148021494872</v>
      </c>
    </row>
    <row r="17" spans="1:7" s="8" customFormat="1" ht="65.25" customHeight="1">
      <c r="A17" s="19" t="s">
        <v>100</v>
      </c>
      <c r="B17" s="20">
        <v>182</v>
      </c>
      <c r="C17" s="13" t="s">
        <v>101</v>
      </c>
      <c r="D17" s="3" t="s">
        <v>102</v>
      </c>
      <c r="E17" s="32">
        <v>0</v>
      </c>
      <c r="F17" s="32">
        <v>0.7</v>
      </c>
      <c r="G17" s="44">
        <v>0</v>
      </c>
    </row>
    <row r="18" spans="1:7" s="8" customFormat="1" ht="46.5" customHeight="1">
      <c r="A18" s="19" t="s">
        <v>110</v>
      </c>
      <c r="B18" s="20">
        <v>182</v>
      </c>
      <c r="C18" s="13" t="s">
        <v>111</v>
      </c>
      <c r="D18" s="3" t="s">
        <v>165</v>
      </c>
      <c r="E18" s="32">
        <v>1</v>
      </c>
      <c r="F18" s="32">
        <v>2.6</v>
      </c>
      <c r="G18" s="44">
        <f>F18/E18</f>
        <v>2.6</v>
      </c>
    </row>
    <row r="19" spans="1:7" s="7" customFormat="1" ht="30" customHeight="1">
      <c r="A19" s="10" t="s">
        <v>21</v>
      </c>
      <c r="B19" s="16" t="s">
        <v>13</v>
      </c>
      <c r="C19" s="13" t="s">
        <v>25</v>
      </c>
      <c r="D19" s="3" t="s">
        <v>39</v>
      </c>
      <c r="E19" s="32">
        <f>E20+E21</f>
        <v>34160</v>
      </c>
      <c r="F19" s="32">
        <f>F20+F21</f>
        <v>23364.100000000002</v>
      </c>
      <c r="G19" s="44">
        <f>F19/E19</f>
        <v>0.6839607728337237</v>
      </c>
    </row>
    <row r="20" spans="1:7" s="7" customFormat="1" ht="30" customHeight="1">
      <c r="A20" s="10" t="s">
        <v>103</v>
      </c>
      <c r="B20" s="13">
        <v>182</v>
      </c>
      <c r="C20" s="13" t="s">
        <v>104</v>
      </c>
      <c r="D20" s="3" t="s">
        <v>105</v>
      </c>
      <c r="E20" s="32">
        <v>34136</v>
      </c>
      <c r="F20" s="32">
        <v>23365.9</v>
      </c>
      <c r="G20" s="44">
        <f>F20/E20</f>
        <v>0.6844943754394188</v>
      </c>
    </row>
    <row r="21" spans="1:7" s="7" customFormat="1" ht="45.75" customHeight="1">
      <c r="A21" s="10" t="s">
        <v>106</v>
      </c>
      <c r="B21" s="13">
        <v>182</v>
      </c>
      <c r="C21" s="13" t="s">
        <v>107</v>
      </c>
      <c r="D21" s="3" t="s">
        <v>108</v>
      </c>
      <c r="E21" s="32">
        <v>24</v>
      </c>
      <c r="F21" s="32">
        <v>-1.8</v>
      </c>
      <c r="G21" s="44">
        <v>0</v>
      </c>
    </row>
    <row r="22" spans="1:7" s="7" customFormat="1" ht="33.75" customHeight="1">
      <c r="A22" s="10" t="s">
        <v>130</v>
      </c>
      <c r="B22" s="37" t="s">
        <v>13</v>
      </c>
      <c r="C22" s="13" t="s">
        <v>128</v>
      </c>
      <c r="D22" s="3" t="s">
        <v>129</v>
      </c>
      <c r="E22" s="32">
        <f>E23</f>
        <v>1920.4</v>
      </c>
      <c r="F22" s="32">
        <f>F23</f>
        <v>1422.2</v>
      </c>
      <c r="G22" s="44">
        <f>F22/E22</f>
        <v>0.7405748802332848</v>
      </c>
    </row>
    <row r="23" spans="1:7" s="7" customFormat="1" ht="46.5" customHeight="1">
      <c r="A23" s="10" t="s">
        <v>131</v>
      </c>
      <c r="B23" s="13">
        <v>182</v>
      </c>
      <c r="C23" s="13" t="s">
        <v>127</v>
      </c>
      <c r="D23" s="3" t="s">
        <v>133</v>
      </c>
      <c r="E23" s="32">
        <v>1920.4</v>
      </c>
      <c r="F23" s="32">
        <v>1422.2</v>
      </c>
      <c r="G23" s="44">
        <f>F23/E23</f>
        <v>0.7405748802332848</v>
      </c>
    </row>
    <row r="24" spans="1:7" s="8" customFormat="1" ht="49.5" customHeight="1">
      <c r="A24" s="9" t="s">
        <v>7</v>
      </c>
      <c r="B24" s="15" t="s">
        <v>13</v>
      </c>
      <c r="C24" s="12" t="s">
        <v>16</v>
      </c>
      <c r="D24" s="23" t="s">
        <v>40</v>
      </c>
      <c r="E24" s="31">
        <f aca="true" t="shared" si="0" ref="E24:G25">E25</f>
        <v>679.6</v>
      </c>
      <c r="F24" s="31">
        <f t="shared" si="0"/>
        <v>369</v>
      </c>
      <c r="G24" s="43">
        <f t="shared" si="0"/>
        <v>0.5429664508534432</v>
      </c>
    </row>
    <row r="25" spans="1:7" s="7" customFormat="1" ht="99" customHeight="1">
      <c r="A25" s="10" t="s">
        <v>8</v>
      </c>
      <c r="B25" s="16" t="s">
        <v>13</v>
      </c>
      <c r="C25" s="13" t="s">
        <v>20</v>
      </c>
      <c r="D25" s="34" t="s">
        <v>120</v>
      </c>
      <c r="E25" s="31">
        <f t="shared" si="0"/>
        <v>679.6</v>
      </c>
      <c r="F25" s="31">
        <f t="shared" si="0"/>
        <v>369</v>
      </c>
      <c r="G25" s="43">
        <f t="shared" si="0"/>
        <v>0.5429664508534432</v>
      </c>
    </row>
    <row r="26" spans="1:7" s="7" customFormat="1" ht="99.75" customHeight="1">
      <c r="A26" s="10" t="s">
        <v>9</v>
      </c>
      <c r="B26" s="16" t="s">
        <v>22</v>
      </c>
      <c r="C26" s="13" t="s">
        <v>23</v>
      </c>
      <c r="D26" s="34" t="s">
        <v>134</v>
      </c>
      <c r="E26" s="32">
        <v>679.6</v>
      </c>
      <c r="F26" s="32">
        <v>369</v>
      </c>
      <c r="G26" s="44">
        <f>F26/E26</f>
        <v>0.5429664508534432</v>
      </c>
    </row>
    <row r="27" spans="1:7" s="7" customFormat="1" ht="41.25" customHeight="1">
      <c r="A27" s="9" t="s">
        <v>10</v>
      </c>
      <c r="B27" s="15" t="s">
        <v>13</v>
      </c>
      <c r="C27" s="12" t="s">
        <v>58</v>
      </c>
      <c r="D27" s="23" t="s">
        <v>177</v>
      </c>
      <c r="E27" s="31">
        <f>E28</f>
        <v>909</v>
      </c>
      <c r="F27" s="31">
        <f>F28</f>
        <v>345.8</v>
      </c>
      <c r="G27" s="43">
        <f>G28</f>
        <v>0.402093023255814</v>
      </c>
    </row>
    <row r="28" spans="1:7" s="7" customFormat="1" ht="24" customHeight="1">
      <c r="A28" s="10" t="s">
        <v>11</v>
      </c>
      <c r="B28" s="16" t="s">
        <v>13</v>
      </c>
      <c r="C28" s="13" t="s">
        <v>199</v>
      </c>
      <c r="D28" s="3" t="s">
        <v>200</v>
      </c>
      <c r="E28" s="32">
        <f>E29+E31</f>
        <v>909</v>
      </c>
      <c r="F28" s="32">
        <f>F29+F31</f>
        <v>345.8</v>
      </c>
      <c r="G28" s="44">
        <f>G29+G31</f>
        <v>0.402093023255814</v>
      </c>
    </row>
    <row r="29" spans="1:7" s="7" customFormat="1" ht="32.25" customHeight="1">
      <c r="A29" s="10" t="s">
        <v>11</v>
      </c>
      <c r="B29" s="16" t="s">
        <v>13</v>
      </c>
      <c r="C29" s="13" t="s">
        <v>198</v>
      </c>
      <c r="D29" s="3" t="s">
        <v>183</v>
      </c>
      <c r="E29" s="32">
        <v>49</v>
      </c>
      <c r="F29" s="32">
        <v>0</v>
      </c>
      <c r="G29" s="44">
        <v>0</v>
      </c>
    </row>
    <row r="30" spans="1:7" s="7" customFormat="1" ht="46.5" customHeight="1">
      <c r="A30" s="10" t="s">
        <v>11</v>
      </c>
      <c r="B30" s="16" t="s">
        <v>22</v>
      </c>
      <c r="C30" s="13" t="s">
        <v>182</v>
      </c>
      <c r="D30" s="3" t="s">
        <v>184</v>
      </c>
      <c r="E30" s="32">
        <v>49</v>
      </c>
      <c r="F30" s="32">
        <v>0</v>
      </c>
      <c r="G30" s="44">
        <v>0</v>
      </c>
    </row>
    <row r="31" spans="1:7" s="7" customFormat="1" ht="46.5" customHeight="1">
      <c r="A31" s="10" t="s">
        <v>11</v>
      </c>
      <c r="B31" s="16" t="s">
        <v>13</v>
      </c>
      <c r="C31" s="13" t="s">
        <v>121</v>
      </c>
      <c r="D31" s="3" t="s">
        <v>135</v>
      </c>
      <c r="E31" s="31">
        <f>E32</f>
        <v>860</v>
      </c>
      <c r="F31" s="31">
        <f>F32</f>
        <v>345.8</v>
      </c>
      <c r="G31" s="43">
        <f>G32</f>
        <v>0.402093023255814</v>
      </c>
    </row>
    <row r="32" spans="1:7" s="7" customFormat="1" ht="93.75" customHeight="1">
      <c r="A32" s="10" t="s">
        <v>12</v>
      </c>
      <c r="B32" s="16" t="s">
        <v>109</v>
      </c>
      <c r="C32" s="13" t="s">
        <v>122</v>
      </c>
      <c r="D32" s="3" t="s">
        <v>166</v>
      </c>
      <c r="E32" s="32">
        <v>860</v>
      </c>
      <c r="F32" s="32">
        <v>345.8</v>
      </c>
      <c r="G32" s="44">
        <f>F32/E32</f>
        <v>0.402093023255814</v>
      </c>
    </row>
    <row r="33" spans="1:7" s="7" customFormat="1" ht="33" customHeight="1">
      <c r="A33" s="9" t="s">
        <v>33</v>
      </c>
      <c r="B33" s="15" t="s">
        <v>13</v>
      </c>
      <c r="C33" s="12" t="s">
        <v>47</v>
      </c>
      <c r="D33" s="23" t="s">
        <v>48</v>
      </c>
      <c r="E33" s="31">
        <v>0</v>
      </c>
      <c r="F33" s="31">
        <v>0</v>
      </c>
      <c r="G33" s="43">
        <v>0</v>
      </c>
    </row>
    <row r="34" spans="1:7" s="7" customFormat="1" ht="96" customHeight="1">
      <c r="A34" s="10" t="s">
        <v>34</v>
      </c>
      <c r="B34" s="16" t="s">
        <v>13</v>
      </c>
      <c r="C34" s="13" t="s">
        <v>153</v>
      </c>
      <c r="D34" s="35" t="s">
        <v>150</v>
      </c>
      <c r="E34" s="31">
        <v>0</v>
      </c>
      <c r="F34" s="31">
        <v>0</v>
      </c>
      <c r="G34" s="43">
        <v>0</v>
      </c>
    </row>
    <row r="35" spans="1:7" s="7" customFormat="1" ht="125.25" customHeight="1">
      <c r="A35" s="10" t="s">
        <v>35</v>
      </c>
      <c r="B35" s="16" t="s">
        <v>22</v>
      </c>
      <c r="C35" s="13" t="s">
        <v>49</v>
      </c>
      <c r="D35" s="35" t="s">
        <v>144</v>
      </c>
      <c r="E35" s="31">
        <v>0</v>
      </c>
      <c r="F35" s="31">
        <v>0</v>
      </c>
      <c r="G35" s="43">
        <v>0</v>
      </c>
    </row>
    <row r="36" spans="1:7" s="7" customFormat="1" ht="126" customHeight="1">
      <c r="A36" s="10" t="s">
        <v>46</v>
      </c>
      <c r="B36" s="16" t="s">
        <v>22</v>
      </c>
      <c r="C36" s="13" t="s">
        <v>71</v>
      </c>
      <c r="D36" s="35" t="s">
        <v>145</v>
      </c>
      <c r="E36" s="31">
        <v>0</v>
      </c>
      <c r="F36" s="31">
        <v>0</v>
      </c>
      <c r="G36" s="43">
        <v>0</v>
      </c>
    </row>
    <row r="37" spans="1:7" s="8" customFormat="1" ht="30.75" customHeight="1">
      <c r="A37" s="9" t="s">
        <v>59</v>
      </c>
      <c r="B37" s="15" t="s">
        <v>13</v>
      </c>
      <c r="C37" s="12" t="s">
        <v>18</v>
      </c>
      <c r="D37" s="23" t="s">
        <v>17</v>
      </c>
      <c r="E37" s="31">
        <f>E38+E46+E39</f>
        <v>1972.4</v>
      </c>
      <c r="F37" s="31">
        <f>F38+F46+F39</f>
        <v>4238.900000000001</v>
      </c>
      <c r="G37" s="44">
        <f>F37/E37</f>
        <v>2.149107686067735</v>
      </c>
    </row>
    <row r="38" spans="1:7" s="8" customFormat="1" ht="84.75" customHeight="1">
      <c r="A38" s="10" t="s">
        <v>60</v>
      </c>
      <c r="B38" s="13">
        <v>182</v>
      </c>
      <c r="C38" s="13" t="s">
        <v>19</v>
      </c>
      <c r="D38" s="3" t="s">
        <v>44</v>
      </c>
      <c r="E38" s="32">
        <v>7</v>
      </c>
      <c r="F38" s="32">
        <v>89</v>
      </c>
      <c r="G38" s="44">
        <f>F38/E38</f>
        <v>12.714285714285714</v>
      </c>
    </row>
    <row r="39" spans="1:7" s="8" customFormat="1" ht="35.25" customHeight="1">
      <c r="A39" s="10"/>
      <c r="B39" s="16" t="s">
        <v>13</v>
      </c>
      <c r="C39" s="13" t="s">
        <v>154</v>
      </c>
      <c r="D39" s="3" t="s">
        <v>155</v>
      </c>
      <c r="E39" s="31">
        <f aca="true" t="shared" si="1" ref="E39:G40">E40</f>
        <v>0</v>
      </c>
      <c r="F39" s="31">
        <f t="shared" si="1"/>
        <v>0</v>
      </c>
      <c r="G39" s="43">
        <f t="shared" si="1"/>
        <v>0</v>
      </c>
    </row>
    <row r="40" spans="1:7" s="8" customFormat="1" ht="65.25" customHeight="1">
      <c r="A40" s="10"/>
      <c r="B40" s="16" t="s">
        <v>13</v>
      </c>
      <c r="C40" s="13" t="s">
        <v>162</v>
      </c>
      <c r="D40" s="3" t="s">
        <v>157</v>
      </c>
      <c r="E40" s="32">
        <f t="shared" si="1"/>
        <v>0</v>
      </c>
      <c r="F40" s="32">
        <f t="shared" si="1"/>
        <v>0</v>
      </c>
      <c r="G40" s="44">
        <f t="shared" si="1"/>
        <v>0</v>
      </c>
    </row>
    <row r="41" spans="1:7" s="8" customFormat="1" ht="81" customHeight="1">
      <c r="A41" s="10"/>
      <c r="B41" s="13">
        <v>949</v>
      </c>
      <c r="C41" s="13" t="s">
        <v>156</v>
      </c>
      <c r="D41" s="3" t="s">
        <v>158</v>
      </c>
      <c r="E41" s="32">
        <v>0</v>
      </c>
      <c r="F41" s="32">
        <v>0</v>
      </c>
      <c r="G41" s="44">
        <v>0</v>
      </c>
    </row>
    <row r="42" spans="1:7" s="8" customFormat="1" ht="50.25" customHeight="1">
      <c r="A42" s="10"/>
      <c r="B42" s="16" t="s">
        <v>13</v>
      </c>
      <c r="C42" s="13" t="s">
        <v>172</v>
      </c>
      <c r="D42" s="3" t="s">
        <v>175</v>
      </c>
      <c r="E42" s="32">
        <v>0</v>
      </c>
      <c r="F42" s="32">
        <v>0</v>
      </c>
      <c r="G42" s="44">
        <v>0</v>
      </c>
    </row>
    <row r="43" spans="1:7" s="8" customFormat="1" ht="78.75" customHeight="1">
      <c r="A43" s="10"/>
      <c r="B43" s="16" t="s">
        <v>22</v>
      </c>
      <c r="C43" s="13" t="s">
        <v>173</v>
      </c>
      <c r="D43" s="3" t="s">
        <v>174</v>
      </c>
      <c r="E43" s="32">
        <v>0</v>
      </c>
      <c r="F43" s="32">
        <v>0</v>
      </c>
      <c r="G43" s="44">
        <v>0</v>
      </c>
    </row>
    <row r="44" spans="1:7" s="8" customFormat="1" ht="68.25" customHeight="1">
      <c r="A44" s="10" t="s">
        <v>73</v>
      </c>
      <c r="B44" s="16" t="s">
        <v>13</v>
      </c>
      <c r="C44" s="13" t="s">
        <v>89</v>
      </c>
      <c r="D44" s="3" t="s">
        <v>176</v>
      </c>
      <c r="E44" s="31">
        <v>0</v>
      </c>
      <c r="F44" s="31">
        <v>0</v>
      </c>
      <c r="G44" s="43">
        <v>0</v>
      </c>
    </row>
    <row r="45" spans="1:7" s="8" customFormat="1" ht="95.25" customHeight="1">
      <c r="A45" s="10" t="s">
        <v>74</v>
      </c>
      <c r="B45" s="16" t="s">
        <v>22</v>
      </c>
      <c r="C45" s="13" t="s">
        <v>84</v>
      </c>
      <c r="D45" s="34" t="s">
        <v>142</v>
      </c>
      <c r="E45" s="32">
        <v>0</v>
      </c>
      <c r="F45" s="32">
        <v>0</v>
      </c>
      <c r="G45" s="44">
        <v>0</v>
      </c>
    </row>
    <row r="46" spans="1:7" s="8" customFormat="1" ht="31.5" customHeight="1">
      <c r="A46" s="10" t="s">
        <v>85</v>
      </c>
      <c r="B46" s="16" t="s">
        <v>13</v>
      </c>
      <c r="C46" s="13" t="s">
        <v>37</v>
      </c>
      <c r="D46" s="3" t="s">
        <v>38</v>
      </c>
      <c r="E46" s="31">
        <f>E47</f>
        <v>1965.4</v>
      </c>
      <c r="F46" s="31">
        <f>F47</f>
        <v>4149.900000000001</v>
      </c>
      <c r="G46" s="44">
        <f>F46/E46</f>
        <v>2.111478579424036</v>
      </c>
    </row>
    <row r="47" spans="1:7" s="8" customFormat="1" ht="67.5" customHeight="1">
      <c r="A47" s="10" t="s">
        <v>86</v>
      </c>
      <c r="B47" s="16" t="s">
        <v>13</v>
      </c>
      <c r="C47" s="13" t="s">
        <v>72</v>
      </c>
      <c r="D47" s="3" t="s">
        <v>136</v>
      </c>
      <c r="E47" s="31">
        <f>E48+E54</f>
        <v>1965.4</v>
      </c>
      <c r="F47" s="31">
        <f>F48+F54</f>
        <v>4149.900000000001</v>
      </c>
      <c r="G47" s="44">
        <f>F47/E47</f>
        <v>2.111478579424036</v>
      </c>
    </row>
    <row r="48" spans="1:7" s="8" customFormat="1" ht="84" customHeight="1">
      <c r="A48" s="10" t="s">
        <v>87</v>
      </c>
      <c r="B48" s="16" t="s">
        <v>13</v>
      </c>
      <c r="C48" s="13" t="s">
        <v>30</v>
      </c>
      <c r="D48" s="3" t="s">
        <v>167</v>
      </c>
      <c r="E48" s="32">
        <f>E49+E50+E53+E52+E51</f>
        <v>1870.4</v>
      </c>
      <c r="F48" s="32">
        <f>F49+F50+F53+F52+F51</f>
        <v>4139.8</v>
      </c>
      <c r="G48" s="44">
        <f>F48/E48</f>
        <v>2.213323353293413</v>
      </c>
    </row>
    <row r="49" spans="1:7" s="8" customFormat="1" ht="84" customHeight="1">
      <c r="A49" s="10" t="s">
        <v>112</v>
      </c>
      <c r="B49" s="16" t="s">
        <v>115</v>
      </c>
      <c r="C49" s="13" t="s">
        <v>30</v>
      </c>
      <c r="D49" s="3" t="s">
        <v>167</v>
      </c>
      <c r="E49" s="32">
        <v>1139</v>
      </c>
      <c r="F49" s="32">
        <v>3185</v>
      </c>
      <c r="G49" s="44">
        <f>F49/E49</f>
        <v>2.7963125548726953</v>
      </c>
    </row>
    <row r="50" spans="1:7" s="8" customFormat="1" ht="84" customHeight="1">
      <c r="A50" s="10" t="s">
        <v>113</v>
      </c>
      <c r="B50" s="16" t="s">
        <v>116</v>
      </c>
      <c r="C50" s="13" t="s">
        <v>30</v>
      </c>
      <c r="D50" s="3" t="s">
        <v>167</v>
      </c>
      <c r="E50" s="32">
        <v>1</v>
      </c>
      <c r="F50" s="32">
        <v>91.5</v>
      </c>
      <c r="G50" s="44">
        <f>F50/E50</f>
        <v>91.5</v>
      </c>
    </row>
    <row r="51" spans="1:7" s="8" customFormat="1" ht="84" customHeight="1">
      <c r="A51" s="10"/>
      <c r="B51" s="16" t="s">
        <v>201</v>
      </c>
      <c r="C51" s="13" t="s">
        <v>30</v>
      </c>
      <c r="D51" s="3" t="s">
        <v>167</v>
      </c>
      <c r="E51" s="32">
        <v>0</v>
      </c>
      <c r="F51" s="32">
        <v>40</v>
      </c>
      <c r="G51" s="44">
        <v>0</v>
      </c>
    </row>
    <row r="52" spans="1:7" s="8" customFormat="1" ht="84" customHeight="1">
      <c r="A52" s="10"/>
      <c r="B52" s="16" t="s">
        <v>159</v>
      </c>
      <c r="C52" s="13" t="s">
        <v>30</v>
      </c>
      <c r="D52" s="3" t="s">
        <v>167</v>
      </c>
      <c r="E52" s="32">
        <v>434.4</v>
      </c>
      <c r="F52" s="32">
        <v>790</v>
      </c>
      <c r="G52" s="44">
        <f>F52/E52</f>
        <v>1.8186003683241254</v>
      </c>
    </row>
    <row r="53" spans="1:7" s="8" customFormat="1" ht="84" customHeight="1">
      <c r="A53" s="10" t="s">
        <v>114</v>
      </c>
      <c r="B53" s="16" t="s">
        <v>117</v>
      </c>
      <c r="C53" s="13" t="s">
        <v>30</v>
      </c>
      <c r="D53" s="3" t="s">
        <v>167</v>
      </c>
      <c r="E53" s="32">
        <v>296</v>
      </c>
      <c r="F53" s="32">
        <v>33.3</v>
      </c>
      <c r="G53" s="44">
        <f>F53/E53</f>
        <v>0.11249999999999999</v>
      </c>
    </row>
    <row r="54" spans="1:7" s="8" customFormat="1" ht="51" customHeight="1">
      <c r="A54" s="10" t="s">
        <v>88</v>
      </c>
      <c r="B54" s="16" t="s">
        <v>13</v>
      </c>
      <c r="C54" s="13" t="s">
        <v>31</v>
      </c>
      <c r="D54" s="3" t="s">
        <v>123</v>
      </c>
      <c r="E54" s="32">
        <f>E55+E56</f>
        <v>95</v>
      </c>
      <c r="F54" s="32">
        <f>F55+F56</f>
        <v>10.1</v>
      </c>
      <c r="G54" s="44">
        <f>G55+G56</f>
        <v>0.10631578947368421</v>
      </c>
    </row>
    <row r="55" spans="1:7" s="8" customFormat="1" ht="65.25" customHeight="1">
      <c r="A55" s="10"/>
      <c r="B55" s="16" t="s">
        <v>117</v>
      </c>
      <c r="C55" s="13" t="s">
        <v>31</v>
      </c>
      <c r="D55" s="3" t="s">
        <v>123</v>
      </c>
      <c r="E55" s="32">
        <v>95</v>
      </c>
      <c r="F55" s="32">
        <v>10.1</v>
      </c>
      <c r="G55" s="44">
        <f>F55/E55</f>
        <v>0.10631578947368421</v>
      </c>
    </row>
    <row r="56" spans="1:7" s="8" customFormat="1" ht="65.25" customHeight="1">
      <c r="A56" s="10" t="s">
        <v>125</v>
      </c>
      <c r="B56" s="16" t="s">
        <v>22</v>
      </c>
      <c r="C56" s="13" t="s">
        <v>160</v>
      </c>
      <c r="D56" s="3" t="s">
        <v>161</v>
      </c>
      <c r="E56" s="32">
        <v>0</v>
      </c>
      <c r="F56" s="32">
        <v>0</v>
      </c>
      <c r="G56" s="44">
        <v>0</v>
      </c>
    </row>
    <row r="57" spans="1:7" s="6" customFormat="1" ht="21">
      <c r="A57" s="9" t="s">
        <v>61</v>
      </c>
      <c r="B57" s="24" t="s">
        <v>13</v>
      </c>
      <c r="C57" s="12" t="s">
        <v>50</v>
      </c>
      <c r="D57" s="23" t="s">
        <v>51</v>
      </c>
      <c r="E57" s="31">
        <f>E60</f>
        <v>0</v>
      </c>
      <c r="F57" s="31">
        <f>F60</f>
        <v>0</v>
      </c>
      <c r="G57" s="43">
        <f>G60</f>
        <v>0</v>
      </c>
    </row>
    <row r="58" spans="1:7" s="6" customFormat="1" ht="21">
      <c r="A58" s="10" t="s">
        <v>62</v>
      </c>
      <c r="B58" s="21" t="s">
        <v>13</v>
      </c>
      <c r="C58" s="13" t="s">
        <v>52</v>
      </c>
      <c r="D58" s="3" t="s">
        <v>53</v>
      </c>
      <c r="E58" s="31">
        <v>0</v>
      </c>
      <c r="F58" s="31">
        <v>0</v>
      </c>
      <c r="G58" s="43">
        <v>0</v>
      </c>
    </row>
    <row r="59" spans="1:7" s="6" customFormat="1" ht="46.5" customHeight="1">
      <c r="A59" s="22" t="s">
        <v>63</v>
      </c>
      <c r="B59" s="13">
        <v>949</v>
      </c>
      <c r="C59" s="13" t="s">
        <v>54</v>
      </c>
      <c r="D59" s="3" t="s">
        <v>137</v>
      </c>
      <c r="E59" s="32">
        <v>0</v>
      </c>
      <c r="F59" s="32">
        <v>0</v>
      </c>
      <c r="G59" s="44">
        <v>0</v>
      </c>
    </row>
    <row r="60" spans="1:7" s="6" customFormat="1" ht="18" customHeight="1">
      <c r="A60" s="10" t="s">
        <v>64</v>
      </c>
      <c r="B60" s="16" t="s">
        <v>13</v>
      </c>
      <c r="C60" s="13" t="s">
        <v>55</v>
      </c>
      <c r="D60" s="3" t="s">
        <v>56</v>
      </c>
      <c r="E60" s="31">
        <v>0</v>
      </c>
      <c r="F60" s="31">
        <v>0</v>
      </c>
      <c r="G60" s="43">
        <v>0</v>
      </c>
    </row>
    <row r="61" spans="1:7" s="6" customFormat="1" ht="46.5" customHeight="1">
      <c r="A61" s="10" t="s">
        <v>65</v>
      </c>
      <c r="B61" s="13">
        <v>949</v>
      </c>
      <c r="C61" s="13" t="s">
        <v>57</v>
      </c>
      <c r="D61" s="3" t="s">
        <v>138</v>
      </c>
      <c r="E61" s="31">
        <v>0</v>
      </c>
      <c r="F61" s="31">
        <v>0</v>
      </c>
      <c r="G61" s="43">
        <v>0</v>
      </c>
    </row>
    <row r="62" spans="1:7" ht="18.75" customHeight="1">
      <c r="A62" s="9" t="s">
        <v>66</v>
      </c>
      <c r="B62" s="24" t="s">
        <v>13</v>
      </c>
      <c r="C62" s="12" t="s">
        <v>36</v>
      </c>
      <c r="D62" s="23" t="s">
        <v>32</v>
      </c>
      <c r="E62" s="31">
        <f>E63</f>
        <v>18337.6</v>
      </c>
      <c r="F62" s="31">
        <f>F63</f>
        <v>14028.8</v>
      </c>
      <c r="G62" s="43">
        <f>F62/E62</f>
        <v>0.7650292295611203</v>
      </c>
    </row>
    <row r="63" spans="1:7" ht="46.5" customHeight="1">
      <c r="A63" s="10" t="s">
        <v>67</v>
      </c>
      <c r="B63" s="16" t="s">
        <v>13</v>
      </c>
      <c r="C63" s="13" t="s">
        <v>45</v>
      </c>
      <c r="D63" s="3" t="s">
        <v>151</v>
      </c>
      <c r="E63" s="31">
        <f>E66+E64</f>
        <v>18337.6</v>
      </c>
      <c r="F63" s="31">
        <f>F66+F64</f>
        <v>14028.8</v>
      </c>
      <c r="G63" s="43">
        <f>F63/E63</f>
        <v>0.7650292295611203</v>
      </c>
    </row>
    <row r="64" spans="1:7" ht="35.25" customHeight="1">
      <c r="A64" s="10"/>
      <c r="B64" s="16" t="s">
        <v>13</v>
      </c>
      <c r="C64" s="13" t="s">
        <v>181</v>
      </c>
      <c r="D64" s="3" t="s">
        <v>178</v>
      </c>
      <c r="E64" s="31">
        <f>E65</f>
        <v>284.5</v>
      </c>
      <c r="F64" s="31">
        <f>F65</f>
        <v>0</v>
      </c>
      <c r="G64" s="43">
        <f>G65</f>
        <v>0</v>
      </c>
    </row>
    <row r="65" spans="1:7" ht="46.5" customHeight="1">
      <c r="A65" s="10"/>
      <c r="B65" s="16" t="s">
        <v>22</v>
      </c>
      <c r="C65" s="13" t="s">
        <v>180</v>
      </c>
      <c r="D65" s="3" t="s">
        <v>179</v>
      </c>
      <c r="E65" s="31">
        <v>284.5</v>
      </c>
      <c r="F65" s="31">
        <v>0</v>
      </c>
      <c r="G65" s="43">
        <v>0</v>
      </c>
    </row>
    <row r="66" spans="1:7" ht="30.75">
      <c r="A66" s="10" t="s">
        <v>68</v>
      </c>
      <c r="B66" s="16" t="s">
        <v>13</v>
      </c>
      <c r="C66" s="13" t="s">
        <v>185</v>
      </c>
      <c r="D66" s="3" t="s">
        <v>163</v>
      </c>
      <c r="E66" s="31">
        <f>E67+E71</f>
        <v>18053.1</v>
      </c>
      <c r="F66" s="31">
        <f>F67+F71</f>
        <v>14028.8</v>
      </c>
      <c r="G66" s="43">
        <f aca="true" t="shared" si="2" ref="G66:G74">F66/E66</f>
        <v>0.7770853759188173</v>
      </c>
    </row>
    <row r="67" spans="1:7" ht="46.5" customHeight="1">
      <c r="A67" s="10" t="s">
        <v>79</v>
      </c>
      <c r="B67" s="16" t="s">
        <v>13</v>
      </c>
      <c r="C67" s="13" t="s">
        <v>186</v>
      </c>
      <c r="D67" s="3" t="s">
        <v>77</v>
      </c>
      <c r="E67" s="31">
        <f>E68</f>
        <v>1827.1000000000001</v>
      </c>
      <c r="F67" s="31">
        <f>F68</f>
        <v>1478.8</v>
      </c>
      <c r="G67" s="43">
        <f t="shared" si="2"/>
        <v>0.8093700399540255</v>
      </c>
    </row>
    <row r="68" spans="1:7" ht="65.25" customHeight="1">
      <c r="A68" s="10" t="s">
        <v>75</v>
      </c>
      <c r="B68" s="16" t="s">
        <v>22</v>
      </c>
      <c r="C68" s="13" t="s">
        <v>187</v>
      </c>
      <c r="D68" s="3" t="s">
        <v>139</v>
      </c>
      <c r="E68" s="31">
        <f>E69+E70</f>
        <v>1827.1000000000001</v>
      </c>
      <c r="F68" s="31">
        <f>F69+F70</f>
        <v>1478.8</v>
      </c>
      <c r="G68" s="43">
        <f t="shared" si="2"/>
        <v>0.8093700399540255</v>
      </c>
    </row>
    <row r="69" spans="1:7" ht="79.5" customHeight="1">
      <c r="A69" s="10" t="s">
        <v>118</v>
      </c>
      <c r="B69" s="13">
        <v>949</v>
      </c>
      <c r="C69" s="13" t="s">
        <v>188</v>
      </c>
      <c r="D69" s="3" t="s">
        <v>78</v>
      </c>
      <c r="E69" s="31">
        <v>1819.9</v>
      </c>
      <c r="F69" s="31">
        <v>1471.6</v>
      </c>
      <c r="G69" s="43">
        <f t="shared" si="2"/>
        <v>0.8086158580141765</v>
      </c>
    </row>
    <row r="70" spans="1:7" ht="113.25" customHeight="1">
      <c r="A70" s="10" t="s">
        <v>119</v>
      </c>
      <c r="B70" s="16" t="s">
        <v>22</v>
      </c>
      <c r="C70" s="13" t="s">
        <v>189</v>
      </c>
      <c r="D70" s="34" t="s">
        <v>76</v>
      </c>
      <c r="E70" s="31">
        <v>7.2</v>
      </c>
      <c r="F70" s="31">
        <v>7.2</v>
      </c>
      <c r="G70" s="43">
        <f t="shared" si="2"/>
        <v>1</v>
      </c>
    </row>
    <row r="71" spans="1:7" ht="46.5" customHeight="1">
      <c r="A71" s="10" t="s">
        <v>80</v>
      </c>
      <c r="B71" s="16" t="s">
        <v>13</v>
      </c>
      <c r="C71" s="13" t="s">
        <v>196</v>
      </c>
      <c r="D71" s="3" t="s">
        <v>152</v>
      </c>
      <c r="E71" s="31">
        <f>E72</f>
        <v>16226</v>
      </c>
      <c r="F71" s="31">
        <f>F72</f>
        <v>12550</v>
      </c>
      <c r="G71" s="44">
        <f t="shared" si="2"/>
        <v>0.7734500184888451</v>
      </c>
    </row>
    <row r="72" spans="1:7" ht="78.75" customHeight="1">
      <c r="A72" s="10" t="s">
        <v>81</v>
      </c>
      <c r="B72" s="13">
        <v>949</v>
      </c>
      <c r="C72" s="13" t="s">
        <v>197</v>
      </c>
      <c r="D72" s="34" t="s">
        <v>143</v>
      </c>
      <c r="E72" s="31">
        <f>E73+E74</f>
        <v>16226</v>
      </c>
      <c r="F72" s="31">
        <f>F73+F74</f>
        <v>12550</v>
      </c>
      <c r="G72" s="44">
        <f t="shared" si="2"/>
        <v>0.7734500184888451</v>
      </c>
    </row>
    <row r="73" spans="1:7" ht="46.5" customHeight="1">
      <c r="A73" s="10" t="s">
        <v>82</v>
      </c>
      <c r="B73" s="13">
        <v>949</v>
      </c>
      <c r="C73" s="13" t="s">
        <v>190</v>
      </c>
      <c r="D73" s="3" t="s">
        <v>90</v>
      </c>
      <c r="E73" s="32">
        <v>7726.4</v>
      </c>
      <c r="F73" s="32">
        <v>5950</v>
      </c>
      <c r="G73" s="44">
        <f t="shared" si="2"/>
        <v>0.770086974528888</v>
      </c>
    </row>
    <row r="74" spans="1:7" ht="45.75" customHeight="1">
      <c r="A74" s="10" t="s">
        <v>83</v>
      </c>
      <c r="B74" s="13">
        <v>949</v>
      </c>
      <c r="C74" s="13" t="s">
        <v>191</v>
      </c>
      <c r="D74" s="3" t="s">
        <v>91</v>
      </c>
      <c r="E74" s="32">
        <v>8499.6</v>
      </c>
      <c r="F74" s="32">
        <v>6600</v>
      </c>
      <c r="G74" s="44">
        <f t="shared" si="2"/>
        <v>0.7765071297472822</v>
      </c>
    </row>
    <row r="75" spans="1:7" ht="18">
      <c r="A75" s="9" t="s">
        <v>69</v>
      </c>
      <c r="B75" s="24" t="s">
        <v>13</v>
      </c>
      <c r="C75" s="12" t="s">
        <v>146</v>
      </c>
      <c r="D75" s="23" t="s">
        <v>126</v>
      </c>
      <c r="E75" s="31">
        <v>0</v>
      </c>
      <c r="F75" s="31">
        <v>0</v>
      </c>
      <c r="G75" s="43">
        <v>0</v>
      </c>
    </row>
    <row r="76" spans="1:7" ht="46.5" customHeight="1">
      <c r="A76" s="10" t="s">
        <v>70</v>
      </c>
      <c r="B76" s="13">
        <v>949</v>
      </c>
      <c r="C76" s="13" t="s">
        <v>192</v>
      </c>
      <c r="D76" s="3" t="s">
        <v>140</v>
      </c>
      <c r="E76" s="32">
        <v>0</v>
      </c>
      <c r="F76" s="32">
        <v>0</v>
      </c>
      <c r="G76" s="44">
        <v>0</v>
      </c>
    </row>
    <row r="77" spans="1:7" ht="64.5" customHeight="1">
      <c r="A77" s="10" t="s">
        <v>0</v>
      </c>
      <c r="B77" s="13">
        <v>949</v>
      </c>
      <c r="C77" s="13" t="s">
        <v>193</v>
      </c>
      <c r="D77" s="3" t="s">
        <v>141</v>
      </c>
      <c r="E77" s="32">
        <v>0</v>
      </c>
      <c r="F77" s="32">
        <v>0</v>
      </c>
      <c r="G77" s="44">
        <v>0</v>
      </c>
    </row>
    <row r="78" spans="1:7" ht="46.5" customHeight="1">
      <c r="A78" s="10" t="s">
        <v>1</v>
      </c>
      <c r="B78" s="13">
        <v>949</v>
      </c>
      <c r="C78" s="13" t="s">
        <v>194</v>
      </c>
      <c r="D78" s="3" t="s">
        <v>140</v>
      </c>
      <c r="E78" s="32">
        <v>0</v>
      </c>
      <c r="F78" s="32">
        <v>0</v>
      </c>
      <c r="G78" s="44">
        <v>0</v>
      </c>
    </row>
    <row r="79" spans="1:7" ht="114" customHeight="1">
      <c r="A79" s="10"/>
      <c r="B79" s="15" t="s">
        <v>13</v>
      </c>
      <c r="C79" s="12" t="s">
        <v>147</v>
      </c>
      <c r="D79" s="3" t="s">
        <v>148</v>
      </c>
      <c r="E79" s="32">
        <v>0</v>
      </c>
      <c r="F79" s="32">
        <v>0</v>
      </c>
      <c r="G79" s="44">
        <v>0</v>
      </c>
    </row>
    <row r="80" spans="1:7" ht="143.25" customHeight="1">
      <c r="A80" s="10"/>
      <c r="B80" s="13">
        <v>949</v>
      </c>
      <c r="C80" s="13" t="s">
        <v>195</v>
      </c>
      <c r="D80" s="3" t="s">
        <v>149</v>
      </c>
      <c r="E80" s="32">
        <v>0</v>
      </c>
      <c r="F80" s="32">
        <v>0</v>
      </c>
      <c r="G80" s="44">
        <v>0</v>
      </c>
    </row>
    <row r="81" spans="1:7" ht="26.25" customHeight="1">
      <c r="A81" s="11" t="s">
        <v>3</v>
      </c>
      <c r="B81" s="11"/>
      <c r="C81" s="4"/>
      <c r="D81" s="25"/>
      <c r="E81" s="33">
        <f>E9+E62</f>
        <v>96100</v>
      </c>
      <c r="F81" s="33">
        <f>F9+F62</f>
        <v>72099.6</v>
      </c>
      <c r="G81" s="42">
        <f>F81/E81</f>
        <v>0.7502559833506764</v>
      </c>
    </row>
    <row r="82" ht="33.75" customHeight="1">
      <c r="D82" s="30"/>
    </row>
    <row r="83" spans="1:4" ht="15">
      <c r="A83" s="17"/>
      <c r="B83" s="17"/>
      <c r="C83" s="38"/>
      <c r="D83" s="18"/>
    </row>
    <row r="84" spans="1:4" ht="18.75" customHeight="1">
      <c r="A84" s="49"/>
      <c r="B84" s="49"/>
      <c r="C84" s="49"/>
      <c r="D84" s="49"/>
    </row>
  </sheetData>
  <sheetProtection/>
  <mergeCells count="10">
    <mergeCell ref="E4:G4"/>
    <mergeCell ref="F7:F8"/>
    <mergeCell ref="A84:D84"/>
    <mergeCell ref="G7:G8"/>
    <mergeCell ref="D7:D8"/>
    <mergeCell ref="A7:A8"/>
    <mergeCell ref="A5:G5"/>
    <mergeCell ref="B6:C6"/>
    <mergeCell ref="B7:C7"/>
    <mergeCell ref="E7:E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2" manualBreakCount="2">
    <brk id="36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2019-02-06T11:31:44Z</cp:lastPrinted>
  <dcterms:created xsi:type="dcterms:W3CDTF">1999-04-08T07:04:02Z</dcterms:created>
  <dcterms:modified xsi:type="dcterms:W3CDTF">2019-10-09T07:06:36Z</dcterms:modified>
  <cp:category/>
  <cp:version/>
  <cp:contentType/>
  <cp:contentStatus/>
</cp:coreProperties>
</file>